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tri\Desktop\Punta Fria\"/>
    </mc:Choice>
  </mc:AlternateContent>
  <xr:revisionPtr revIDLastSave="0" documentId="13_ncr:1_{3F4BD3F8-3CC5-4BD3-ACBE-792D1F9C1268}" xr6:coauthVersionLast="47" xr6:coauthVersionMax="47" xr10:uidLastSave="{00000000-0000-0000-0000-000000000000}"/>
  <bookViews>
    <workbookView xWindow="-120" yWindow="-120" windowWidth="20730" windowHeight="11760" tabRatio="500" xr2:uid="{00000000-000D-0000-FFFF-FFFF00000000}"/>
  </bookViews>
  <sheets>
    <sheet name="Hoja1" sheetId="1" r:id="rId1"/>
  </sheets>
  <definedNames>
    <definedName name="_xlnm.Print_Area" localSheetId="0">Hoja1!$B$118:$I$213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212" i="1" l="1"/>
  <c r="H206" i="1"/>
  <c r="E211" i="1" s="1"/>
  <c r="AB88" i="1"/>
  <c r="AD83" i="1"/>
  <c r="AD84" i="1"/>
  <c r="AD85" i="1"/>
  <c r="AD82" i="1"/>
  <c r="AD81" i="1"/>
  <c r="AD80" i="1"/>
  <c r="AD79" i="1"/>
  <c r="AD78" i="1"/>
  <c r="AD77" i="1"/>
  <c r="AD76" i="1"/>
  <c r="AD75" i="1"/>
  <c r="AD74" i="1"/>
  <c r="AD73" i="1"/>
  <c r="AD72" i="1"/>
  <c r="AD71" i="1"/>
  <c r="AD70" i="1"/>
  <c r="AD69" i="1"/>
  <c r="AD68" i="1"/>
  <c r="AD67" i="1"/>
  <c r="AD66" i="1"/>
  <c r="AD65" i="1"/>
  <c r="AD64" i="1"/>
  <c r="AD63" i="1"/>
  <c r="AD62" i="1"/>
  <c r="AD61" i="1"/>
  <c r="AD60" i="1"/>
  <c r="AD59" i="1"/>
  <c r="AD58" i="1"/>
  <c r="AD57" i="1"/>
  <c r="AD56" i="1"/>
  <c r="AD55" i="1"/>
  <c r="AD54" i="1"/>
  <c r="AD53" i="1"/>
  <c r="AD52" i="1"/>
  <c r="AD51" i="1"/>
  <c r="AD50" i="1"/>
  <c r="AD49" i="1"/>
  <c r="AD48" i="1"/>
  <c r="AD47" i="1"/>
  <c r="AD46" i="1"/>
  <c r="AD45" i="1"/>
  <c r="AD44" i="1"/>
  <c r="AD43" i="1"/>
  <c r="AD42" i="1"/>
  <c r="AD41" i="1"/>
  <c r="AD40" i="1"/>
  <c r="AD39" i="1"/>
  <c r="AD38" i="1"/>
  <c r="AD37" i="1"/>
  <c r="AD36" i="1"/>
  <c r="AD35" i="1"/>
  <c r="AD34" i="1"/>
  <c r="AD33" i="1"/>
  <c r="AD32" i="1"/>
  <c r="AD31" i="1"/>
  <c r="AD30" i="1"/>
  <c r="AD29" i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AD8" i="1"/>
  <c r="AD7" i="1"/>
  <c r="AD86" i="1"/>
  <c r="AC88" i="1"/>
  <c r="AA88" i="1"/>
  <c r="Z88" i="1"/>
  <c r="Y88" i="1"/>
  <c r="X88" i="1" l="1"/>
  <c r="W88" i="1"/>
  <c r="V88" i="1"/>
  <c r="U88" i="1"/>
  <c r="T88" i="1"/>
  <c r="S88" i="1"/>
  <c r="R88" i="1"/>
  <c r="Q88" i="1"/>
  <c r="P88" i="1"/>
  <c r="O88" i="1"/>
  <c r="N88" i="1"/>
  <c r="M88" i="1"/>
  <c r="L88" i="1"/>
  <c r="K87" i="1"/>
  <c r="J87" i="1"/>
  <c r="J88" i="1" s="1"/>
  <c r="I87" i="1"/>
  <c r="H87" i="1"/>
  <c r="H88" i="1" s="1"/>
  <c r="AD88" i="1" l="1"/>
  <c r="C118" i="1" l="1"/>
  <c r="C122" i="1" s="1"/>
  <c r="D211" i="1"/>
  <c r="G211" i="1" s="1"/>
  <c r="D213" i="1" s="1"/>
</calcChain>
</file>

<file path=xl/sharedStrings.xml><?xml version="1.0" encoding="utf-8"?>
<sst xmlns="http://schemas.openxmlformats.org/spreadsheetml/2006/main" count="496" uniqueCount="215">
  <si>
    <t>Listado Socios CFPF</t>
  </si>
  <si>
    <t>Apellidos</t>
  </si>
  <si>
    <t>Nombres</t>
  </si>
  <si>
    <t>Cel</t>
  </si>
  <si>
    <t>Cuotas Pagas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</si>
  <si>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</si>
  <si>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</si>
  <si>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</si>
  <si>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</si>
  <si>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</si>
  <si>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</si>
  <si>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</si>
  <si>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</si>
  <si>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</si>
  <si>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</si>
  <si>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</si>
  <si>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</si>
  <si>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$</t>
  </si>
  <si>
    <t>Efec</t>
  </si>
  <si>
    <t>Banco</t>
  </si>
  <si>
    <t>Alvarez</t>
  </si>
  <si>
    <t>Rosana</t>
  </si>
  <si>
    <t>María</t>
  </si>
  <si>
    <t>Asti</t>
  </si>
  <si>
    <t>Joselo</t>
  </si>
  <si>
    <t>Baccino</t>
  </si>
  <si>
    <t>Virginia</t>
  </si>
  <si>
    <t>Bergereau</t>
  </si>
  <si>
    <t>Pablo</t>
  </si>
  <si>
    <t>Bonifacino</t>
  </si>
  <si>
    <t>M</t>
  </si>
  <si>
    <t>Dalma</t>
  </si>
  <si>
    <t>Vi</t>
  </si>
  <si>
    <t>Brancati</t>
  </si>
  <si>
    <t>Natalia</t>
  </si>
  <si>
    <t>Verónica</t>
  </si>
  <si>
    <t>Camelo</t>
  </si>
  <si>
    <t>Cristóbal</t>
  </si>
  <si>
    <t>Capozzolo</t>
  </si>
  <si>
    <t>Sylvia</t>
  </si>
  <si>
    <t>Corso</t>
  </si>
  <si>
    <t>Claudia</t>
  </si>
  <si>
    <t>Costanzo</t>
  </si>
  <si>
    <t>Marcelo</t>
  </si>
  <si>
    <t>D´alto</t>
  </si>
  <si>
    <t>Matozas</t>
  </si>
  <si>
    <t>Mario</t>
  </si>
  <si>
    <t>De Souza</t>
  </si>
  <si>
    <t>Victoria</t>
  </si>
  <si>
    <t>Del Benne</t>
  </si>
  <si>
    <t>Daniel</t>
  </si>
  <si>
    <t>Del Castillo</t>
  </si>
  <si>
    <t>Raffo</t>
  </si>
  <si>
    <t>Nestor</t>
  </si>
  <si>
    <t>Santiago</t>
  </si>
  <si>
    <t>Della Santa</t>
  </si>
  <si>
    <t>Ricardo</t>
  </si>
  <si>
    <t>Donapetri</t>
  </si>
  <si>
    <t>Yeir</t>
  </si>
  <si>
    <t>(Ines Morel)</t>
  </si>
  <si>
    <t>Escajal</t>
  </si>
  <si>
    <t>Ceballos</t>
  </si>
  <si>
    <t>Bruno</t>
  </si>
  <si>
    <t>Andrés</t>
  </si>
  <si>
    <t>Fernández</t>
  </si>
  <si>
    <t>Iglesias</t>
  </si>
  <si>
    <t>Ignacio</t>
  </si>
  <si>
    <t>Pérez</t>
  </si>
  <si>
    <t>Máximo</t>
  </si>
  <si>
    <t>Ferríz</t>
  </si>
  <si>
    <t>Rolando</t>
  </si>
  <si>
    <t>Frioni</t>
  </si>
  <si>
    <t>Angel</t>
  </si>
  <si>
    <t>García</t>
  </si>
  <si>
    <t>Rios</t>
  </si>
  <si>
    <t>Gabriela</t>
  </si>
  <si>
    <t>Monica</t>
  </si>
  <si>
    <t>Nora</t>
  </si>
  <si>
    <t>Gard</t>
  </si>
  <si>
    <t>Alvaro</t>
  </si>
  <si>
    <t>González</t>
  </si>
  <si>
    <t>Sànchez</t>
  </si>
  <si>
    <t>Jorge</t>
  </si>
  <si>
    <t>Antonio</t>
  </si>
  <si>
    <t>Luís</t>
  </si>
  <si>
    <t>Gutierrez</t>
  </si>
  <si>
    <t>Adriana</t>
  </si>
  <si>
    <t>Ivernizzi</t>
  </si>
  <si>
    <t>Gretel</t>
  </si>
  <si>
    <t>Kotogián</t>
  </si>
  <si>
    <t>Sergio</t>
  </si>
  <si>
    <t>Labaca</t>
  </si>
  <si>
    <t>Mamberto</t>
  </si>
  <si>
    <t>Julia</t>
  </si>
  <si>
    <t>093 272</t>
  </si>
  <si>
    <t>Maraffi</t>
  </si>
  <si>
    <t>Giuliano</t>
  </si>
  <si>
    <t>Medina</t>
  </si>
  <si>
    <t>Montes de Oca</t>
  </si>
  <si>
    <t>Eduardo</t>
  </si>
  <si>
    <t>Moreira</t>
  </si>
  <si>
    <t>Pepe</t>
  </si>
  <si>
    <t>Teresa</t>
  </si>
  <si>
    <t>Muscar</t>
  </si>
  <si>
    <t>Daniela</t>
  </si>
  <si>
    <t>Nieto</t>
  </si>
  <si>
    <t>Clever</t>
  </si>
  <si>
    <t>Núñez</t>
  </si>
  <si>
    <t>Graciela</t>
  </si>
  <si>
    <t>Ojeda</t>
  </si>
  <si>
    <t>Graña</t>
  </si>
  <si>
    <t>Osorio</t>
  </si>
  <si>
    <t>Gustabo</t>
  </si>
  <si>
    <t>Parma</t>
  </si>
  <si>
    <t>Nicolás</t>
  </si>
  <si>
    <t>Pecoy</t>
  </si>
  <si>
    <t>Susana</t>
  </si>
  <si>
    <t>Pena</t>
  </si>
  <si>
    <t>Ana</t>
  </si>
  <si>
    <t>Perazza</t>
  </si>
  <si>
    <t>Carlos</t>
  </si>
  <si>
    <t>Pereira</t>
  </si>
  <si>
    <t>Echavarría</t>
  </si>
  <si>
    <t>Elsa</t>
  </si>
  <si>
    <t>Ramón</t>
  </si>
  <si>
    <t>Petriati</t>
  </si>
  <si>
    <t>Pintos</t>
  </si>
  <si>
    <t>Elena</t>
  </si>
  <si>
    <t>Piovani</t>
  </si>
  <si>
    <t>Anibal</t>
  </si>
  <si>
    <t>Pons</t>
  </si>
  <si>
    <t>Quiriquiño</t>
  </si>
  <si>
    <t>Néstor</t>
  </si>
  <si>
    <t>Rivero</t>
  </si>
  <si>
    <t>Rodriguez</t>
  </si>
  <si>
    <t>Hernes</t>
  </si>
  <si>
    <t>Rodríguez</t>
  </si>
  <si>
    <t>Makarevius</t>
  </si>
  <si>
    <t>Amalia</t>
  </si>
  <si>
    <t>Sandra</t>
  </si>
  <si>
    <t>Simonetti</t>
  </si>
  <si>
    <t>Beatríz</t>
  </si>
  <si>
    <t>Techera</t>
  </si>
  <si>
    <t>Toledo</t>
  </si>
  <si>
    <t>Torres</t>
  </si>
  <si>
    <t>Rita</t>
  </si>
  <si>
    <t>Tricotti</t>
  </si>
  <si>
    <t>Augusto</t>
  </si>
  <si>
    <t>Héctor</t>
  </si>
  <si>
    <t>Ursi</t>
  </si>
  <si>
    <t>Estela</t>
  </si>
  <si>
    <t>Varela</t>
  </si>
  <si>
    <t>José</t>
  </si>
  <si>
    <t>Roger</t>
  </si>
  <si>
    <t>Vernassa</t>
  </si>
  <si>
    <t>Gloria</t>
  </si>
  <si>
    <t>Zapico</t>
  </si>
  <si>
    <t>Alcides</t>
  </si>
  <si>
    <t>RINCONADA</t>
  </si>
  <si>
    <t>Ravina</t>
  </si>
  <si>
    <t>Iris</t>
  </si>
  <si>
    <t xml:space="preserve">SIN IDENTIFICAR </t>
  </si>
  <si>
    <t>Intereses plazo fijo</t>
  </si>
  <si>
    <t>Marín</t>
  </si>
  <si>
    <t>Alejandro</t>
  </si>
  <si>
    <t>Tugores</t>
  </si>
  <si>
    <t>Diéz</t>
  </si>
  <si>
    <t>Pazos</t>
  </si>
  <si>
    <t>Darby</t>
  </si>
  <si>
    <t>De Armas</t>
  </si>
  <si>
    <t>Rubio</t>
  </si>
  <si>
    <t>Padrón</t>
  </si>
  <si>
    <t>Cabrera</t>
  </si>
  <si>
    <t>Fernando</t>
  </si>
  <si>
    <t>(vir Ojeda)</t>
  </si>
  <si>
    <t>Diez</t>
  </si>
  <si>
    <t>Gerardo</t>
  </si>
  <si>
    <t>Chasco</t>
  </si>
  <si>
    <t>Olmos</t>
  </si>
  <si>
    <t>(Virginia)</t>
  </si>
  <si>
    <t>Morel</t>
  </si>
  <si>
    <t>Inés</t>
  </si>
  <si>
    <t>Blanco</t>
  </si>
  <si>
    <t>de los Angeles</t>
  </si>
  <si>
    <t>Roo</t>
  </si>
  <si>
    <t>Mariana</t>
  </si>
  <si>
    <t>Tilve</t>
  </si>
  <si>
    <t>Gunilla</t>
  </si>
  <si>
    <t>Barbara</t>
  </si>
  <si>
    <t>Roberto</t>
  </si>
  <si>
    <t>Martony</t>
  </si>
  <si>
    <t>Rodolfo</t>
  </si>
  <si>
    <t>Gómez</t>
  </si>
  <si>
    <t>Rubén</t>
  </si>
  <si>
    <t>Silvia</t>
  </si>
  <si>
    <t>Ingresos</t>
  </si>
  <si>
    <t>SALDO</t>
  </si>
  <si>
    <t>Merello</t>
  </si>
  <si>
    <t>Egresos Marzo</t>
  </si>
  <si>
    <t>Egresos Julio</t>
  </si>
  <si>
    <t>9+A7:Y73</t>
  </si>
  <si>
    <t>Mastrascussa</t>
  </si>
  <si>
    <t>Dotta</t>
  </si>
  <si>
    <t>Gustavo</t>
  </si>
  <si>
    <t xml:space="preserve"> </t>
  </si>
  <si>
    <t>Diciembre</t>
  </si>
  <si>
    <t>Ares Alfonzo</t>
  </si>
  <si>
    <t>Maria Ines</t>
  </si>
  <si>
    <t>Medina Gamboa</t>
  </si>
  <si>
    <t>Maria Mercedes</t>
  </si>
  <si>
    <t>Egresos Noviembre</t>
  </si>
  <si>
    <t>Bermudez miguel Angel</t>
  </si>
  <si>
    <t>TOTAL BANCO</t>
  </si>
  <si>
    <t>TOTAL INGRESOS</t>
  </si>
  <si>
    <t>TOTAL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</si>
</sst>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9]mmm\-yy"/>
    <numFmt numFmtId="165" formatCode="000\ 000"/>
    <numFmt numFmtId="166" formatCode="###\ ###"/>
    <numFmt numFmtId="167" formatCode="[$$-409]#,##0.00;[Red]\-[$$-409]#,##0.00"/>
    <numFmt numFmtId="168" formatCode="&quot;$&quot;#,##0.00"/>
    <numFmt numFmtId="169" formatCode="&quot;$&quot;#,##0"/>
  </numFmts>
  <fonts count="7" x14ac:knownFonts="1">
    <font>
      <sz val="12"/>
      <color rgb="FF000000"/>
      <name val="Calibri"/>
      <family val="2"/>
      <charset val="1"/>
    </font>
    <font>
      <sz val="20"/>
      <color rgb="FF000000"/>
      <name val="Calibri"/>
      <family val="2"/>
      <charset val="1"/>
    </font>
    <font>
      <sz val="12"/>
      <color rgb="FF00A933"/>
      <name val="Calibri"/>
      <family val="2"/>
      <charset val="1"/>
    </font>
    <font>
      <sz val="12"/>
      <color rgb="FFED7D31"/>
      <name val="Calibri"/>
      <family val="2"/>
      <charset val="1"/>
    </font>
    <font>
      <sz val="12"/>
      <color rgb="FFFF0000"/>
      <name val="Calibri"/>
      <family val="2"/>
      <charset val="1"/>
    </font>
    <font>
      <b/>
      <sz val="12"/>
      <name val="Calibri"/>
      <family val="2"/>
    </font>
    <font>
      <b/>
      <sz val="12"/>
      <color rgb="FF00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rgb="FFE2F0D9"/>
        <bgColor rgb="FFEDEDED"/>
      </patternFill>
    </fill>
    <fill>
      <patternFill patternType="solid">
        <fgColor rgb="FFEDEDED"/>
        <bgColor rgb="FFDEEBF7"/>
      </patternFill>
    </fill>
    <fill>
      <patternFill patternType="solid">
        <fgColor rgb="FFDEEBF7"/>
        <bgColor rgb="FFEDEDED"/>
      </patternFill>
    </fill>
    <fill>
      <patternFill patternType="solid">
        <fgColor rgb="FFFFF2CC"/>
        <bgColor rgb="FFEDEDED"/>
      </patternFill>
    </fill>
    <fill>
      <patternFill patternType="solid">
        <fgColor rgb="FFFFFF00"/>
        <bgColor rgb="FFFFFF00"/>
      </patternFill>
    </fill>
    <fill>
      <patternFill patternType="solid">
        <fgColor rgb="FFC5E0B4"/>
        <bgColor rgb="FFBDD7EE"/>
      </patternFill>
    </fill>
    <fill>
      <patternFill patternType="solid">
        <fgColor rgb="FFBDD7EE"/>
        <bgColor rgb="FFC5E0B4"/>
      </patternFill>
    </fill>
    <fill>
      <patternFill patternType="solid">
        <fgColor rgb="FF92D050"/>
        <bgColor rgb="FF81D41A"/>
      </patternFill>
    </fill>
    <fill>
      <patternFill patternType="solid">
        <fgColor rgb="FFFF2D2D"/>
        <bgColor rgb="FF993300"/>
      </patternFill>
    </fill>
    <fill>
      <patternFill patternType="solid">
        <fgColor rgb="FFFF2D2D"/>
        <bgColor rgb="FFEDEDED"/>
      </patternFill>
    </fill>
    <fill>
      <patternFill patternType="solid">
        <fgColor rgb="FFFF2D2D"/>
        <bgColor rgb="FFBDD7EE"/>
      </patternFill>
    </fill>
    <fill>
      <patternFill patternType="solid">
        <fgColor rgb="FFFF2D2D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rgb="FFEDEDED"/>
      </patternFill>
    </fill>
    <fill>
      <patternFill patternType="solid">
        <fgColor rgb="FFFFFF00"/>
        <bgColor rgb="FFDEEBF7"/>
      </patternFill>
    </fill>
    <fill>
      <patternFill patternType="solid">
        <fgColor rgb="FFFFFF00"/>
        <bgColor rgb="FFBDD7EE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993300"/>
      </patternFill>
    </fill>
    <fill>
      <patternFill patternType="solid">
        <fgColor rgb="FFFFFF00"/>
        <bgColor rgb="FF008000"/>
      </patternFill>
    </fill>
    <fill>
      <patternFill patternType="solid">
        <fgColor theme="3" tint="0.79998168889431442"/>
        <bgColor rgb="FFBDD7EE"/>
      </patternFill>
    </fill>
    <fill>
      <patternFill patternType="solid">
        <fgColor theme="3" tint="0.79998168889431442"/>
        <bgColor rgb="FFEDEDED"/>
      </patternFill>
    </fill>
    <fill>
      <patternFill patternType="solid">
        <fgColor theme="9" tint="0.39997558519241921"/>
        <bgColor rgb="FFEDEDED"/>
      </patternFill>
    </fill>
    <fill>
      <patternFill patternType="solid">
        <fgColor theme="9" tint="0.39997558519241921"/>
        <bgColor rgb="FFDEEBF7"/>
      </patternFill>
    </fill>
    <fill>
      <patternFill patternType="solid">
        <fgColor theme="9" tint="0.39997558519241921"/>
        <bgColor rgb="FFFFFF00"/>
      </patternFill>
    </fill>
    <fill>
      <patternFill patternType="solid">
        <fgColor theme="9" tint="0.39997558519241921"/>
        <bgColor rgb="FFBDD7EE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9999FF"/>
      </patternFill>
    </fill>
    <fill>
      <patternFill patternType="solid">
        <fgColor theme="9" tint="0.39997558519241921"/>
        <bgColor rgb="FF008000"/>
      </patternFill>
    </fill>
    <fill>
      <patternFill patternType="solid">
        <fgColor theme="9" tint="0.39997558519241921"/>
        <bgColor rgb="FFFF9900"/>
      </patternFill>
    </fill>
    <fill>
      <patternFill patternType="solid">
        <fgColor theme="0" tint="-0.14999847407452621"/>
        <bgColor rgb="FFDEEBF7"/>
      </patternFill>
    </fill>
    <fill>
      <patternFill patternType="solid">
        <fgColor theme="0" tint="-0.14999847407452621"/>
        <bgColor rgb="FFEDEDED"/>
      </patternFill>
    </fill>
    <fill>
      <patternFill patternType="solid">
        <fgColor theme="0" tint="-0.14999847407452621"/>
        <bgColor rgb="FFFFFF00"/>
      </patternFill>
    </fill>
    <fill>
      <patternFill patternType="solid">
        <fgColor theme="0" tint="-0.14999847407452621"/>
        <bgColor rgb="FFBDD7E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9900"/>
      </patternFill>
    </fill>
    <fill>
      <patternFill patternType="solid">
        <fgColor theme="0" tint="-0.14999847407452621"/>
        <bgColor rgb="FF008000"/>
      </patternFill>
    </fill>
    <fill>
      <patternFill patternType="solid">
        <fgColor theme="0" tint="-0.14999847407452621"/>
        <bgColor rgb="FF993300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2" xfId="0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/>
    <xf numFmtId="164" fontId="0" fillId="0" borderId="4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3" borderId="8" xfId="0" applyFill="1" applyBorder="1"/>
    <xf numFmtId="0" fontId="0" fillId="3" borderId="9" xfId="0" applyFill="1" applyBorder="1"/>
    <xf numFmtId="0" fontId="0" fillId="4" borderId="8" xfId="0" applyFill="1" applyBorder="1"/>
    <xf numFmtId="0" fontId="0" fillId="4" borderId="9" xfId="0" applyFill="1" applyBorder="1"/>
    <xf numFmtId="0" fontId="0" fillId="2" borderId="8" xfId="0" applyFill="1" applyBorder="1" applyAlignment="1">
      <alignment horizontal="center" vertical="center"/>
    </xf>
    <xf numFmtId="165" fontId="0" fillId="2" borderId="9" xfId="0" applyNumberFormat="1" applyFill="1" applyBorder="1" applyAlignment="1">
      <alignment horizontal="right"/>
    </xf>
    <xf numFmtId="0" fontId="0" fillId="6" borderId="8" xfId="0" applyFill="1" applyBorder="1"/>
    <xf numFmtId="0" fontId="0" fillId="3" borderId="10" xfId="0" applyFill="1" applyBorder="1"/>
    <xf numFmtId="0" fontId="0" fillId="3" borderId="11" xfId="0" applyFill="1" applyBorder="1"/>
    <xf numFmtId="0" fontId="0" fillId="4" borderId="10" xfId="0" applyFill="1" applyBorder="1"/>
    <xf numFmtId="0" fontId="0" fillId="4" borderId="11" xfId="0" applyFill="1" applyBorder="1"/>
    <xf numFmtId="0" fontId="0" fillId="2" borderId="10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65" fontId="0" fillId="2" borderId="6" xfId="0" applyNumberFormat="1" applyFill="1" applyBorder="1" applyAlignment="1">
      <alignment horizontal="right"/>
    </xf>
    <xf numFmtId="0" fontId="3" fillId="7" borderId="13" xfId="0" applyFont="1" applyFill="1" applyBorder="1" applyAlignment="1">
      <alignment horizontal="center" vertical="center"/>
    </xf>
    <xf numFmtId="165" fontId="3" fillId="7" borderId="13" xfId="0" applyNumberFormat="1" applyFont="1" applyFill="1" applyBorder="1" applyAlignment="1">
      <alignment horizontal="right"/>
    </xf>
    <xf numFmtId="0" fontId="3" fillId="7" borderId="13" xfId="0" applyFont="1" applyFill="1" applyBorder="1"/>
    <xf numFmtId="0" fontId="3" fillId="7" borderId="2" xfId="0" applyFont="1" applyFill="1" applyBorder="1"/>
    <xf numFmtId="0" fontId="0" fillId="7" borderId="1" xfId="0" applyFill="1" applyBorder="1"/>
    <xf numFmtId="0" fontId="0" fillId="7" borderId="12" xfId="0" applyFill="1" applyBorder="1"/>
    <xf numFmtId="166" fontId="0" fillId="0" borderId="0" xfId="0" applyNumberFormat="1" applyAlignment="1">
      <alignment horizontal="right"/>
    </xf>
    <xf numFmtId="0" fontId="0" fillId="6" borderId="7" xfId="0" applyFill="1" applyBorder="1"/>
    <xf numFmtId="0" fontId="0" fillId="7" borderId="7" xfId="0" applyFill="1" applyBorder="1"/>
    <xf numFmtId="165" fontId="0" fillId="2" borderId="11" xfId="0" applyNumberFormat="1" applyFill="1" applyBorder="1" applyAlignment="1">
      <alignment horizontal="right"/>
    </xf>
    <xf numFmtId="165" fontId="4" fillId="2" borderId="9" xfId="0" applyNumberFormat="1" applyFont="1" applyFill="1" applyBorder="1" applyAlignment="1">
      <alignment horizontal="right"/>
    </xf>
    <xf numFmtId="0" fontId="0" fillId="3" borderId="5" xfId="0" applyFill="1" applyBorder="1"/>
    <xf numFmtId="0" fontId="0" fillId="3" borderId="6" xfId="0" applyFill="1" applyBorder="1"/>
    <xf numFmtId="0" fontId="0" fillId="4" borderId="5" xfId="0" applyFill="1" applyBorder="1"/>
    <xf numFmtId="0" fontId="0" fillId="4" borderId="6" xfId="0" applyFill="1" applyBorder="1"/>
    <xf numFmtId="167" fontId="0" fillId="0" borderId="0" xfId="0" applyNumberFormat="1"/>
    <xf numFmtId="168" fontId="0" fillId="7" borderId="1" xfId="0" applyNumberFormat="1" applyFill="1" applyBorder="1"/>
    <xf numFmtId="168" fontId="0" fillId="7" borderId="13" xfId="0" applyNumberFormat="1" applyFill="1" applyBorder="1"/>
    <xf numFmtId="168" fontId="0" fillId="9" borderId="1" xfId="0" applyNumberFormat="1" applyFill="1" applyBorder="1"/>
    <xf numFmtId="0" fontId="5" fillId="10" borderId="8" xfId="0" applyFont="1" applyFill="1" applyBorder="1"/>
    <xf numFmtId="0" fontId="5" fillId="10" borderId="9" xfId="0" applyFont="1" applyFill="1" applyBorder="1"/>
    <xf numFmtId="0" fontId="5" fillId="11" borderId="8" xfId="0" applyFont="1" applyFill="1" applyBorder="1"/>
    <xf numFmtId="0" fontId="5" fillId="11" borderId="9" xfId="0" applyFont="1" applyFill="1" applyBorder="1"/>
    <xf numFmtId="0" fontId="5" fillId="11" borderId="8" xfId="0" applyFont="1" applyFill="1" applyBorder="1" applyAlignment="1">
      <alignment horizontal="center"/>
    </xf>
    <xf numFmtId="165" fontId="5" fillId="11" borderId="9" xfId="0" applyNumberFormat="1" applyFont="1" applyFill="1" applyBorder="1" applyAlignment="1">
      <alignment horizontal="right"/>
    </xf>
    <xf numFmtId="0" fontId="5" fillId="12" borderId="8" xfId="0" applyFont="1" applyFill="1" applyBorder="1"/>
    <xf numFmtId="0" fontId="5" fillId="12" borderId="9" xfId="0" applyFont="1" applyFill="1" applyBorder="1"/>
    <xf numFmtId="0" fontId="5" fillId="12" borderId="4" xfId="0" applyFont="1" applyFill="1" applyBorder="1"/>
    <xf numFmtId="0" fontId="5" fillId="13" borderId="8" xfId="0" applyFont="1" applyFill="1" applyBorder="1"/>
    <xf numFmtId="0" fontId="6" fillId="0" borderId="0" xfId="0" applyFont="1"/>
    <xf numFmtId="167" fontId="6" fillId="0" borderId="0" xfId="0" applyNumberFormat="1" applyFont="1"/>
    <xf numFmtId="0" fontId="0" fillId="15" borderId="4" xfId="0" applyFill="1" applyBorder="1"/>
    <xf numFmtId="0" fontId="0" fillId="15" borderId="8" xfId="0" applyFill="1" applyBorder="1"/>
    <xf numFmtId="0" fontId="0" fillId="15" borderId="9" xfId="0" applyFill="1" applyBorder="1"/>
    <xf numFmtId="0" fontId="0" fillId="16" borderId="8" xfId="0" applyFill="1" applyBorder="1"/>
    <xf numFmtId="0" fontId="0" fillId="16" borderId="9" xfId="0" applyFill="1" applyBorder="1"/>
    <xf numFmtId="0" fontId="0" fillId="15" borderId="8" xfId="0" applyFill="1" applyBorder="1" applyAlignment="1">
      <alignment horizontal="center" vertical="center"/>
    </xf>
    <xf numFmtId="165" fontId="0" fillId="15" borderId="9" xfId="0" applyNumberFormat="1" applyFill="1" applyBorder="1" applyAlignment="1">
      <alignment horizontal="right"/>
    </xf>
    <xf numFmtId="0" fontId="0" fillId="17" borderId="9" xfId="0" applyFill="1" applyBorder="1"/>
    <xf numFmtId="0" fontId="0" fillId="18" borderId="4" xfId="0" applyFill="1" applyBorder="1"/>
    <xf numFmtId="0" fontId="0" fillId="18" borderId="8" xfId="0" applyFill="1" applyBorder="1"/>
    <xf numFmtId="0" fontId="0" fillId="17" borderId="8" xfId="0" applyFill="1" applyBorder="1"/>
    <xf numFmtId="0" fontId="0" fillId="17" borderId="4" xfId="0" applyFill="1" applyBorder="1"/>
    <xf numFmtId="0" fontId="0" fillId="19" borderId="8" xfId="0" applyFill="1" applyBorder="1"/>
    <xf numFmtId="0" fontId="0" fillId="15" borderId="8" xfId="0" applyFill="1" applyBorder="1" applyAlignment="1">
      <alignment horizontal="center"/>
    </xf>
    <xf numFmtId="0" fontId="0" fillId="20" borderId="4" xfId="0" applyFill="1" applyBorder="1"/>
    <xf numFmtId="0" fontId="0" fillId="21" borderId="2" xfId="0" applyFill="1" applyBorder="1"/>
    <xf numFmtId="0" fontId="0" fillId="14" borderId="0" xfId="0" applyFill="1"/>
    <xf numFmtId="0" fontId="0" fillId="14" borderId="12" xfId="0" applyFill="1" applyBorder="1"/>
    <xf numFmtId="0" fontId="0" fillId="14" borderId="1" xfId="0" applyFill="1" applyBorder="1"/>
    <xf numFmtId="0" fontId="0" fillId="22" borderId="1" xfId="0" applyFill="1" applyBorder="1"/>
    <xf numFmtId="0" fontId="0" fillId="23" borderId="4" xfId="0" applyFill="1" applyBorder="1"/>
    <xf numFmtId="0" fontId="0" fillId="24" borderId="8" xfId="0" applyFill="1" applyBorder="1"/>
    <xf numFmtId="0" fontId="0" fillId="24" borderId="9" xfId="0" applyFill="1" applyBorder="1"/>
    <xf numFmtId="0" fontId="0" fillId="23" borderId="8" xfId="0" applyFill="1" applyBorder="1"/>
    <xf numFmtId="0" fontId="0" fillId="23" borderId="9" xfId="0" applyFill="1" applyBorder="1"/>
    <xf numFmtId="0" fontId="0" fillId="23" borderId="8" xfId="0" applyFill="1" applyBorder="1" applyAlignment="1">
      <alignment horizontal="center" vertical="center"/>
    </xf>
    <xf numFmtId="165" fontId="0" fillId="23" borderId="9" xfId="0" applyNumberFormat="1" applyFill="1" applyBorder="1" applyAlignment="1">
      <alignment horizontal="right"/>
    </xf>
    <xf numFmtId="0" fontId="0" fillId="25" borderId="8" xfId="0" applyFill="1" applyBorder="1"/>
    <xf numFmtId="0" fontId="0" fillId="26" borderId="9" xfId="0" applyFill="1" applyBorder="1"/>
    <xf numFmtId="0" fontId="0" fillId="26" borderId="8" xfId="0" applyFill="1" applyBorder="1"/>
    <xf numFmtId="0" fontId="0" fillId="26" borderId="4" xfId="0" applyFill="1" applyBorder="1"/>
    <xf numFmtId="0" fontId="0" fillId="27" borderId="4" xfId="0" applyFill="1" applyBorder="1"/>
    <xf numFmtId="0" fontId="0" fillId="27" borderId="8" xfId="0" applyFill="1" applyBorder="1"/>
    <xf numFmtId="0" fontId="0" fillId="28" borderId="4" xfId="0" applyFill="1" applyBorder="1"/>
    <xf numFmtId="0" fontId="2" fillId="29" borderId="4" xfId="0" applyFont="1" applyFill="1" applyBorder="1"/>
    <xf numFmtId="0" fontId="0" fillId="23" borderId="8" xfId="0" applyFill="1" applyBorder="1" applyAlignment="1">
      <alignment horizontal="center"/>
    </xf>
    <xf numFmtId="0" fontId="0" fillId="30" borderId="4" xfId="0" applyFill="1" applyBorder="1"/>
    <xf numFmtId="0" fontId="6" fillId="0" borderId="0" xfId="0" applyFont="1" applyAlignment="1">
      <alignment horizontal="center"/>
    </xf>
    <xf numFmtId="168" fontId="0" fillId="0" borderId="0" xfId="0" applyNumberFormat="1"/>
    <xf numFmtId="169" fontId="0" fillId="0" borderId="0" xfId="0" applyNumberFormat="1"/>
    <xf numFmtId="169" fontId="6" fillId="0" borderId="0" xfId="0" applyNumberFormat="1" applyFont="1"/>
    <xf numFmtId="0" fontId="0" fillId="0" borderId="0" xfId="0" applyAlignment="1">
      <alignment wrapText="1"/>
    </xf>
    <xf numFmtId="0" fontId="0" fillId="7" borderId="12" xfId="0" applyFill="1" applyBorder="1" applyAlignment="1">
      <alignment horizontal="center"/>
    </xf>
    <xf numFmtId="168" fontId="0" fillId="8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 vertical="center"/>
    </xf>
    <xf numFmtId="164" fontId="0" fillId="0" borderId="4" xfId="0" applyNumberFormat="1" applyBorder="1" applyAlignment="1">
      <alignment horizontal="center"/>
    </xf>
    <xf numFmtId="0" fontId="0" fillId="31" borderId="8" xfId="0" applyFill="1" applyBorder="1"/>
    <xf numFmtId="0" fontId="0" fillId="31" borderId="9" xfId="0" applyFill="1" applyBorder="1"/>
    <xf numFmtId="0" fontId="0" fillId="32" borderId="8" xfId="0" applyFill="1" applyBorder="1"/>
    <xf numFmtId="0" fontId="0" fillId="32" borderId="9" xfId="0" applyFill="1" applyBorder="1"/>
    <xf numFmtId="0" fontId="0" fillId="32" borderId="8" xfId="0" applyFill="1" applyBorder="1" applyAlignment="1">
      <alignment horizontal="center" vertical="center"/>
    </xf>
    <xf numFmtId="165" fontId="0" fillId="32" borderId="9" xfId="0" applyNumberFormat="1" applyFill="1" applyBorder="1" applyAlignment="1">
      <alignment horizontal="right"/>
    </xf>
    <xf numFmtId="0" fontId="0" fillId="33" borderId="8" xfId="0" applyFill="1" applyBorder="1"/>
    <xf numFmtId="0" fontId="0" fillId="34" borderId="9" xfId="0" applyFill="1" applyBorder="1"/>
    <xf numFmtId="0" fontId="0" fillId="34" borderId="8" xfId="0" applyFill="1" applyBorder="1"/>
    <xf numFmtId="0" fontId="0" fillId="34" borderId="4" xfId="0" applyFill="1" applyBorder="1"/>
    <xf numFmtId="0" fontId="0" fillId="34" borderId="3" xfId="0" applyFill="1" applyBorder="1"/>
    <xf numFmtId="0" fontId="0" fillId="32" borderId="4" xfId="0" applyFill="1" applyBorder="1"/>
    <xf numFmtId="0" fontId="0" fillId="35" borderId="8" xfId="0" applyFill="1" applyBorder="1"/>
    <xf numFmtId="0" fontId="0" fillId="32" borderId="8" xfId="0" applyFill="1" applyBorder="1" applyAlignment="1">
      <alignment horizontal="center"/>
    </xf>
    <xf numFmtId="0" fontId="0" fillId="35" borderId="4" xfId="0" applyFill="1" applyBorder="1"/>
    <xf numFmtId="0" fontId="0" fillId="36" borderId="4" xfId="0" applyFill="1" applyBorder="1"/>
    <xf numFmtId="0" fontId="0" fillId="37" borderId="4" xfId="0" applyFill="1" applyBorder="1"/>
    <xf numFmtId="0" fontId="0" fillId="38" borderId="4" xfId="0" applyFill="1" applyBorder="1"/>
    <xf numFmtId="0" fontId="6" fillId="31" borderId="1" xfId="0" applyFont="1" applyFill="1" applyBorder="1" applyAlignment="1">
      <alignment horizontal="center"/>
    </xf>
    <xf numFmtId="0" fontId="6" fillId="32" borderId="1" xfId="0" applyFont="1" applyFill="1" applyBorder="1" applyAlignment="1">
      <alignment horizontal="center"/>
    </xf>
    <xf numFmtId="0" fontId="6" fillId="32" borderId="1" xfId="0" applyFont="1" applyFill="1" applyBorder="1" applyAlignment="1">
      <alignment horizontal="center" wrapText="1"/>
    </xf>
    <xf numFmtId="0" fontId="6" fillId="35" borderId="12" xfId="0" applyFont="1" applyFill="1" applyBorder="1" applyAlignment="1">
      <alignment horizontal="center"/>
    </xf>
    <xf numFmtId="0" fontId="6" fillId="35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EDEDED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2B2B2"/>
      <rgbColor rgb="FF808080"/>
      <rgbColor rgb="FF9999FF"/>
      <rgbColor rgb="FF993366"/>
      <rgbColor rgb="FFFFF2CC"/>
      <rgbColor rgb="FFDEEBF7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5E0B4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C000"/>
      <rgbColor rgb="FFFF9900"/>
      <rgbColor rgb="FFED7D31"/>
      <rgbColor rgb="FF666699"/>
      <rgbColor rgb="FF92D050"/>
      <rgbColor rgb="FF003366"/>
      <rgbColor rgb="FF00A933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2D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13"/>
  <sheetViews>
    <sheetView tabSelected="1" topLeftCell="A200" zoomScale="86" zoomScaleNormal="86" workbookViewId="0">
      <selection activeCell="I213" sqref="B118:I213"/>
    </sheetView>
  </sheetViews>
  <sheetFormatPr defaultColWidth="9" defaultRowHeight="15.75" x14ac:dyDescent="0.25"/>
  <cols>
    <col min="1" max="1" width="3.5" customWidth="1"/>
    <col min="2" max="2" width="16.125" customWidth="1"/>
    <col min="3" max="3" width="13.75" customWidth="1"/>
    <col min="4" max="5" width="11" customWidth="1"/>
    <col min="6" max="6" width="4.5" customWidth="1"/>
    <col min="7" max="7" width="8.875" customWidth="1"/>
    <col min="8" max="11" width="6.875" customWidth="1"/>
    <col min="12" max="12" width="11" customWidth="1"/>
    <col min="13" max="14" width="10.75" customWidth="1"/>
    <col min="15" max="21" width="10.75" hidden="1" customWidth="1"/>
    <col min="22" max="22" width="10.75" customWidth="1"/>
    <col min="23" max="1031" width="11" customWidth="1"/>
  </cols>
  <sheetData>
    <row r="1" spans="1:30" ht="27" thickBot="1" x14ac:dyDescent="0.3">
      <c r="B1" s="101" t="s">
        <v>0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</row>
    <row r="3" spans="1:30" ht="17.100000000000001" customHeight="1" thickBot="1" x14ac:dyDescent="0.3">
      <c r="B3" s="98" t="s">
        <v>1</v>
      </c>
      <c r="C3" s="98"/>
      <c r="D3" s="99" t="s">
        <v>2</v>
      </c>
      <c r="E3" s="99"/>
      <c r="F3" s="100" t="s">
        <v>3</v>
      </c>
      <c r="G3" s="100"/>
      <c r="H3" s="102" t="s">
        <v>4</v>
      </c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"/>
      <c r="X3" s="1"/>
      <c r="Y3" s="1"/>
      <c r="Z3" s="1"/>
      <c r="AA3" s="1"/>
      <c r="AB3" s="1"/>
      <c r="AC3" s="1"/>
      <c r="AD3" s="2" t="s">
        <v>5</v>
      </c>
    </row>
    <row r="4" spans="1:30" x14ac:dyDescent="0.25">
      <c r="H4" s="103">
        <v>40878</v>
      </c>
      <c r="I4" s="103"/>
      <c r="J4" s="104" t="s">
        <v>6</v>
      </c>
      <c r="K4" s="104"/>
      <c r="L4" s="3" t="s">
        <v>7</v>
      </c>
      <c r="M4" s="3" t="s">
        <v>8</v>
      </c>
      <c r="N4" s="3" t="s">
        <v>9</v>
      </c>
      <c r="O4" s="3" t="s">
        <v>10</v>
      </c>
      <c r="P4" s="3" t="s">
        <v>11</v>
      </c>
      <c r="Q4" s="3" t="s">
        <v>12</v>
      </c>
      <c r="R4" s="3" t="s">
        <v>13</v>
      </c>
      <c r="S4" s="3" t="s">
        <v>14</v>
      </c>
      <c r="T4" s="3" t="s">
        <v>15</v>
      </c>
      <c r="U4" s="3" t="s">
        <v>16</v>
      </c>
      <c r="V4" s="3" t="s">
        <v>10</v>
      </c>
      <c r="W4" s="3" t="s">
        <v>11</v>
      </c>
      <c r="X4" s="3" t="s">
        <v>12</v>
      </c>
      <c r="Y4" s="3" t="s">
        <v>13</v>
      </c>
      <c r="Z4" s="3" t="s">
        <v>14</v>
      </c>
      <c r="AA4" s="3" t="s">
        <v>15</v>
      </c>
      <c r="AB4" s="3" t="s">
        <v>16</v>
      </c>
      <c r="AC4" s="3" t="s">
        <v>205</v>
      </c>
      <c r="AD4" s="4"/>
    </row>
    <row r="5" spans="1:30" x14ac:dyDescent="0.25">
      <c r="H5" s="105" t="s">
        <v>17</v>
      </c>
      <c r="I5" s="105"/>
      <c r="J5" s="105" t="s">
        <v>17</v>
      </c>
      <c r="K5" s="105"/>
      <c r="L5" s="5" t="s">
        <v>17</v>
      </c>
      <c r="M5" s="5" t="s">
        <v>17</v>
      </c>
      <c r="N5" s="5" t="s">
        <v>17</v>
      </c>
      <c r="O5" s="5" t="s">
        <v>17</v>
      </c>
      <c r="P5" s="5" t="s">
        <v>17</v>
      </c>
      <c r="Q5" s="5" t="s">
        <v>17</v>
      </c>
      <c r="R5" s="5" t="s">
        <v>17</v>
      </c>
      <c r="S5" s="5" t="s">
        <v>17</v>
      </c>
      <c r="T5" s="5" t="s">
        <v>17</v>
      </c>
      <c r="U5" s="5" t="s">
        <v>17</v>
      </c>
      <c r="V5" s="5" t="s">
        <v>17</v>
      </c>
      <c r="W5" s="5" t="s">
        <v>17</v>
      </c>
      <c r="X5" s="5" t="s">
        <v>17</v>
      </c>
      <c r="Y5" s="5" t="s">
        <v>17</v>
      </c>
      <c r="Z5" s="5" t="s">
        <v>17</v>
      </c>
      <c r="AA5" s="5" t="s">
        <v>17</v>
      </c>
      <c r="AB5" s="5" t="s">
        <v>17</v>
      </c>
      <c r="AC5" s="5" t="s">
        <v>17</v>
      </c>
      <c r="AD5" s="5" t="s">
        <v>17</v>
      </c>
    </row>
    <row r="6" spans="1:30" ht="16.5" thickBot="1" x14ac:dyDescent="0.3">
      <c r="H6" s="6" t="s">
        <v>18</v>
      </c>
      <c r="I6" s="7" t="s">
        <v>19</v>
      </c>
      <c r="J6" s="6" t="s">
        <v>18</v>
      </c>
      <c r="K6" s="7" t="s">
        <v>19</v>
      </c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5" t="s">
        <v>204</v>
      </c>
      <c r="Z6" s="8"/>
      <c r="AA6" s="8"/>
      <c r="AB6" s="8"/>
      <c r="AC6" s="8"/>
      <c r="AD6" s="8"/>
    </row>
    <row r="7" spans="1:30" ht="17.100000000000001" customHeight="1" x14ac:dyDescent="0.25">
      <c r="A7">
        <v>9</v>
      </c>
      <c r="B7" s="106" t="s">
        <v>57</v>
      </c>
      <c r="C7" s="107"/>
      <c r="D7" s="108" t="s">
        <v>58</v>
      </c>
      <c r="E7" s="109" t="s">
        <v>59</v>
      </c>
      <c r="F7" s="110">
        <v>99</v>
      </c>
      <c r="G7" s="111">
        <v>816404</v>
      </c>
      <c r="H7" s="112">
        <v>200</v>
      </c>
      <c r="I7" s="113"/>
      <c r="J7" s="114"/>
      <c r="K7" s="113">
        <v>200</v>
      </c>
      <c r="L7" s="115">
        <v>200</v>
      </c>
      <c r="M7" s="115">
        <v>2000</v>
      </c>
      <c r="N7" s="115"/>
      <c r="O7" s="115"/>
      <c r="P7" s="115"/>
      <c r="Q7" s="115"/>
      <c r="R7" s="115"/>
      <c r="S7" s="115"/>
      <c r="T7" s="115"/>
      <c r="U7" s="115"/>
      <c r="V7" s="114"/>
      <c r="W7" s="114"/>
      <c r="X7" s="114"/>
      <c r="Y7" s="116"/>
      <c r="Z7" s="115"/>
      <c r="AA7" s="115"/>
      <c r="AB7" s="115"/>
      <c r="AC7" s="115"/>
      <c r="AD7" s="117">
        <f>SUM(H7:AC7)</f>
        <v>2600</v>
      </c>
    </row>
    <row r="8" spans="1:30" x14ac:dyDescent="0.25">
      <c r="A8">
        <v>9</v>
      </c>
      <c r="B8" s="106" t="s">
        <v>134</v>
      </c>
      <c r="C8" s="107"/>
      <c r="D8" s="108" t="s">
        <v>135</v>
      </c>
      <c r="E8" s="109"/>
      <c r="F8" s="110">
        <v>95</v>
      </c>
      <c r="G8" s="111">
        <v>85068</v>
      </c>
      <c r="H8" s="112">
        <v>200</v>
      </c>
      <c r="I8" s="113"/>
      <c r="J8" s="114"/>
      <c r="K8" s="113">
        <v>2400</v>
      </c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8"/>
      <c r="W8" s="118"/>
      <c r="X8" s="118"/>
      <c r="Y8" s="118"/>
      <c r="Z8" s="118"/>
      <c r="AA8" s="118"/>
      <c r="AB8" s="118"/>
      <c r="AC8" s="118"/>
      <c r="AD8" s="117">
        <f t="shared" ref="AD8:AD71" si="0">SUM(H8:AC8)</f>
        <v>2600</v>
      </c>
    </row>
    <row r="9" spans="1:30" x14ac:dyDescent="0.25">
      <c r="A9">
        <v>9</v>
      </c>
      <c r="B9" s="106" t="s">
        <v>158</v>
      </c>
      <c r="C9" s="107"/>
      <c r="D9" s="108" t="s">
        <v>50</v>
      </c>
      <c r="E9" s="109"/>
      <c r="F9" s="119"/>
      <c r="G9" s="111"/>
      <c r="H9" s="114"/>
      <c r="I9" s="113"/>
      <c r="J9" s="114"/>
      <c r="K9" s="113"/>
      <c r="L9" s="115"/>
      <c r="M9" s="115">
        <v>2500</v>
      </c>
      <c r="N9" s="115"/>
      <c r="O9" s="115"/>
      <c r="P9" s="115"/>
      <c r="Q9" s="115"/>
      <c r="R9" s="115"/>
      <c r="S9" s="115"/>
      <c r="T9" s="115"/>
      <c r="U9" s="115"/>
      <c r="V9" s="118"/>
      <c r="W9" s="118"/>
      <c r="X9" s="118"/>
      <c r="Y9" s="118"/>
      <c r="Z9" s="118"/>
      <c r="AA9" s="118"/>
      <c r="AB9" s="118"/>
      <c r="AC9" s="118"/>
      <c r="AD9" s="117">
        <f t="shared" si="0"/>
        <v>2500</v>
      </c>
    </row>
    <row r="10" spans="1:30" x14ac:dyDescent="0.25">
      <c r="A10" t="s">
        <v>200</v>
      </c>
      <c r="B10" s="106" t="s">
        <v>20</v>
      </c>
      <c r="C10" s="107"/>
      <c r="D10" s="108" t="s">
        <v>21</v>
      </c>
      <c r="E10" s="109" t="s">
        <v>22</v>
      </c>
      <c r="F10" s="110">
        <v>94</v>
      </c>
      <c r="G10" s="111">
        <v>338641</v>
      </c>
      <c r="H10" s="112">
        <v>2400</v>
      </c>
      <c r="I10" s="113"/>
      <c r="J10" s="114"/>
      <c r="K10" s="113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8"/>
      <c r="W10" s="118"/>
      <c r="X10" s="118"/>
      <c r="Y10" s="118" t="s">
        <v>204</v>
      </c>
      <c r="Z10" s="118"/>
      <c r="AA10" s="118"/>
      <c r="AB10" s="118"/>
      <c r="AC10" s="118"/>
      <c r="AD10" s="117">
        <f t="shared" si="0"/>
        <v>2400</v>
      </c>
    </row>
    <row r="11" spans="1:30" x14ac:dyDescent="0.25">
      <c r="A11">
        <v>9</v>
      </c>
      <c r="B11" s="106" t="s">
        <v>23</v>
      </c>
      <c r="C11" s="107"/>
      <c r="D11" s="108" t="s">
        <v>24</v>
      </c>
      <c r="E11" s="109"/>
      <c r="F11" s="110">
        <v>95</v>
      </c>
      <c r="G11" s="111">
        <v>777075</v>
      </c>
      <c r="H11" s="112">
        <v>2400</v>
      </c>
      <c r="I11" s="113"/>
      <c r="J11" s="114"/>
      <c r="K11" s="113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8"/>
      <c r="W11" s="118"/>
      <c r="X11" s="118"/>
      <c r="Y11" s="118" t="s">
        <v>204</v>
      </c>
      <c r="Z11" s="118"/>
      <c r="AA11" s="118"/>
      <c r="AB11" s="118"/>
      <c r="AC11" s="118"/>
      <c r="AD11" s="117">
        <f t="shared" si="0"/>
        <v>2400</v>
      </c>
    </row>
    <row r="12" spans="1:30" x14ac:dyDescent="0.25">
      <c r="A12">
        <v>9</v>
      </c>
      <c r="B12" s="106" t="s">
        <v>27</v>
      </c>
      <c r="C12" s="107"/>
      <c r="D12" s="108" t="s">
        <v>28</v>
      </c>
      <c r="E12" s="109"/>
      <c r="F12" s="110">
        <v>99</v>
      </c>
      <c r="G12" s="111">
        <v>632361</v>
      </c>
      <c r="H12" s="114"/>
      <c r="I12" s="113">
        <v>2400</v>
      </c>
      <c r="J12" s="114"/>
      <c r="K12" s="113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8"/>
      <c r="W12" s="118"/>
      <c r="X12" s="118"/>
      <c r="Y12" s="118" t="s">
        <v>204</v>
      </c>
      <c r="Z12" s="118"/>
      <c r="AA12" s="118"/>
      <c r="AB12" s="118"/>
      <c r="AC12" s="118"/>
      <c r="AD12" s="117">
        <f t="shared" si="0"/>
        <v>2400</v>
      </c>
    </row>
    <row r="13" spans="1:30" x14ac:dyDescent="0.25">
      <c r="A13">
        <v>9</v>
      </c>
      <c r="B13" s="106" t="s">
        <v>40</v>
      </c>
      <c r="C13" s="107"/>
      <c r="D13" s="108" t="s">
        <v>41</v>
      </c>
      <c r="E13" s="109"/>
      <c r="F13" s="110">
        <v>92</v>
      </c>
      <c r="G13" s="111">
        <v>442731</v>
      </c>
      <c r="H13" s="112">
        <v>2400</v>
      </c>
      <c r="I13" s="113"/>
      <c r="J13" s="114"/>
      <c r="K13" s="113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8"/>
      <c r="W13" s="118"/>
      <c r="X13" s="118"/>
      <c r="Y13" s="118"/>
      <c r="Z13" s="118"/>
      <c r="AA13" s="118"/>
      <c r="AB13" s="118"/>
      <c r="AC13" s="118"/>
      <c r="AD13" s="117">
        <f t="shared" si="0"/>
        <v>2400</v>
      </c>
    </row>
    <row r="14" spans="1:30" x14ac:dyDescent="0.25">
      <c r="A14">
        <v>9</v>
      </c>
      <c r="B14" s="106" t="s">
        <v>44</v>
      </c>
      <c r="C14" s="107" t="s">
        <v>45</v>
      </c>
      <c r="D14" s="108" t="s">
        <v>46</v>
      </c>
      <c r="E14" s="109"/>
      <c r="F14" s="110">
        <v>97</v>
      </c>
      <c r="G14" s="111">
        <v>824753</v>
      </c>
      <c r="H14" s="114"/>
      <c r="I14" s="113">
        <v>2400</v>
      </c>
      <c r="J14" s="114"/>
      <c r="K14" s="113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8"/>
      <c r="W14" s="118"/>
      <c r="X14" s="118"/>
      <c r="Y14" s="118"/>
      <c r="Z14" s="118"/>
      <c r="AA14" s="118"/>
      <c r="AB14" s="118"/>
      <c r="AC14" s="118"/>
      <c r="AD14" s="117">
        <f t="shared" si="0"/>
        <v>2400</v>
      </c>
    </row>
    <row r="15" spans="1:30" x14ac:dyDescent="0.25">
      <c r="A15">
        <v>9</v>
      </c>
      <c r="B15" s="106" t="s">
        <v>51</v>
      </c>
      <c r="C15" s="107" t="s">
        <v>52</v>
      </c>
      <c r="D15" s="108" t="s">
        <v>53</v>
      </c>
      <c r="E15" s="109" t="s">
        <v>54</v>
      </c>
      <c r="F15" s="110">
        <v>99</v>
      </c>
      <c r="G15" s="111">
        <v>695250</v>
      </c>
      <c r="H15" s="112">
        <v>2400</v>
      </c>
      <c r="I15" s="113"/>
      <c r="J15" s="114"/>
      <c r="K15" s="113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8"/>
      <c r="W15" s="118"/>
      <c r="X15" s="118"/>
      <c r="Y15" s="118"/>
      <c r="Z15" s="118"/>
      <c r="AA15" s="118"/>
      <c r="AB15" s="118"/>
      <c r="AC15" s="118"/>
      <c r="AD15" s="117">
        <f t="shared" si="0"/>
        <v>2400</v>
      </c>
    </row>
    <row r="16" spans="1:30" x14ac:dyDescent="0.25">
      <c r="A16">
        <v>9</v>
      </c>
      <c r="B16" s="106" t="s">
        <v>55</v>
      </c>
      <c r="C16" s="107"/>
      <c r="D16" s="108" t="s">
        <v>56</v>
      </c>
      <c r="E16" s="109"/>
      <c r="F16" s="110">
        <v>98</v>
      </c>
      <c r="G16" s="111">
        <v>679052</v>
      </c>
      <c r="H16" s="112">
        <v>2400</v>
      </c>
      <c r="I16" s="113"/>
      <c r="J16" s="114"/>
      <c r="K16" s="113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8"/>
      <c r="W16" s="118"/>
      <c r="X16" s="118"/>
      <c r="Y16" s="118"/>
      <c r="Z16" s="118"/>
      <c r="AA16" s="118"/>
      <c r="AB16" s="118"/>
      <c r="AC16" s="118"/>
      <c r="AD16" s="117">
        <f t="shared" si="0"/>
        <v>2400</v>
      </c>
    </row>
    <row r="17" spans="1:30" x14ac:dyDescent="0.25">
      <c r="A17">
        <v>9</v>
      </c>
      <c r="B17" s="106" t="s">
        <v>64</v>
      </c>
      <c r="C17" s="107" t="s">
        <v>65</v>
      </c>
      <c r="D17" s="108" t="s">
        <v>66</v>
      </c>
      <c r="E17" s="109"/>
      <c r="F17" s="110">
        <v>99</v>
      </c>
      <c r="G17" s="111">
        <v>594843</v>
      </c>
      <c r="H17" s="114"/>
      <c r="I17" s="113"/>
      <c r="J17" s="114"/>
      <c r="K17" s="113"/>
      <c r="L17" s="115">
        <v>2400</v>
      </c>
      <c r="M17" s="115"/>
      <c r="N17" s="115"/>
      <c r="O17" s="115"/>
      <c r="P17" s="115"/>
      <c r="Q17" s="115"/>
      <c r="R17" s="115"/>
      <c r="S17" s="115"/>
      <c r="T17" s="115"/>
      <c r="U17" s="115"/>
      <c r="V17" s="118"/>
      <c r="W17" s="118"/>
      <c r="X17" s="118"/>
      <c r="Y17" s="118"/>
      <c r="Z17" s="118"/>
      <c r="AA17" s="118"/>
      <c r="AB17" s="118"/>
      <c r="AC17" s="118"/>
      <c r="AD17" s="117">
        <f t="shared" si="0"/>
        <v>2400</v>
      </c>
    </row>
    <row r="18" spans="1:30" x14ac:dyDescent="0.25">
      <c r="A18">
        <v>9</v>
      </c>
      <c r="B18" s="106" t="s">
        <v>69</v>
      </c>
      <c r="C18" s="107"/>
      <c r="D18" s="108" t="s">
        <v>70</v>
      </c>
      <c r="E18" s="109"/>
      <c r="F18" s="110">
        <v>96</v>
      </c>
      <c r="G18" s="111">
        <v>982655</v>
      </c>
      <c r="H18" s="114"/>
      <c r="I18" s="113">
        <v>2400</v>
      </c>
      <c r="J18" s="114"/>
      <c r="K18" s="113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8"/>
      <c r="W18" s="118"/>
      <c r="X18" s="118"/>
      <c r="Y18" s="118"/>
      <c r="Z18" s="118"/>
      <c r="AA18" s="118"/>
      <c r="AB18" s="118"/>
      <c r="AC18" s="118"/>
      <c r="AD18" s="117">
        <f t="shared" si="0"/>
        <v>2400</v>
      </c>
    </row>
    <row r="19" spans="1:30" x14ac:dyDescent="0.25">
      <c r="A19">
        <v>9</v>
      </c>
      <c r="B19" s="106" t="s">
        <v>73</v>
      </c>
      <c r="C19" s="107" t="s">
        <v>74</v>
      </c>
      <c r="D19" s="108" t="s">
        <v>75</v>
      </c>
      <c r="E19" s="109" t="s">
        <v>76</v>
      </c>
      <c r="F19" s="110">
        <v>99</v>
      </c>
      <c r="G19" s="111">
        <v>110382</v>
      </c>
      <c r="H19" s="112">
        <v>2400</v>
      </c>
      <c r="I19" s="113"/>
      <c r="J19" s="114"/>
      <c r="K19" s="113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8"/>
      <c r="W19" s="118"/>
      <c r="X19" s="118"/>
      <c r="Y19" s="118"/>
      <c r="Z19" s="118"/>
      <c r="AA19" s="118"/>
      <c r="AB19" s="118"/>
      <c r="AC19" s="118"/>
      <c r="AD19" s="117">
        <f t="shared" si="0"/>
        <v>2400</v>
      </c>
    </row>
    <row r="20" spans="1:30" x14ac:dyDescent="0.25">
      <c r="A20">
        <v>9</v>
      </c>
      <c r="B20" s="106" t="s">
        <v>73</v>
      </c>
      <c r="C20" s="107"/>
      <c r="D20" s="108" t="s">
        <v>77</v>
      </c>
      <c r="E20" s="109"/>
      <c r="F20" s="110">
        <v>99</v>
      </c>
      <c r="G20" s="111">
        <v>20340</v>
      </c>
      <c r="H20" s="114"/>
      <c r="I20" s="113"/>
      <c r="J20" s="114"/>
      <c r="K20" s="113"/>
      <c r="L20" s="115"/>
      <c r="M20" s="115">
        <v>2400</v>
      </c>
      <c r="N20" s="115">
        <v>0</v>
      </c>
      <c r="O20" s="115"/>
      <c r="P20" s="115"/>
      <c r="Q20" s="115"/>
      <c r="R20" s="115"/>
      <c r="S20" s="115"/>
      <c r="T20" s="115"/>
      <c r="U20" s="115"/>
      <c r="V20" s="118"/>
      <c r="W20" s="118"/>
      <c r="X20" s="118"/>
      <c r="Y20" s="118"/>
      <c r="Z20" s="118"/>
      <c r="AA20" s="118"/>
      <c r="AB20" s="118"/>
      <c r="AC20" s="118"/>
      <c r="AD20" s="117">
        <f t="shared" si="0"/>
        <v>2400</v>
      </c>
    </row>
    <row r="21" spans="1:30" x14ac:dyDescent="0.25">
      <c r="A21">
        <v>9</v>
      </c>
      <c r="B21" s="106" t="s">
        <v>85</v>
      </c>
      <c r="C21" s="107"/>
      <c r="D21" s="108" t="s">
        <v>86</v>
      </c>
      <c r="E21" s="109"/>
      <c r="F21" s="110">
        <v>98</v>
      </c>
      <c r="G21" s="111">
        <v>491095</v>
      </c>
      <c r="H21" s="114"/>
      <c r="I21" s="113"/>
      <c r="J21" s="114"/>
      <c r="K21" s="113">
        <v>2400</v>
      </c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8"/>
      <c r="W21" s="118"/>
      <c r="X21" s="118"/>
      <c r="Y21" s="118"/>
      <c r="Z21" s="118"/>
      <c r="AA21" s="118"/>
      <c r="AB21" s="118"/>
      <c r="AC21" s="118"/>
      <c r="AD21" s="117">
        <f t="shared" si="0"/>
        <v>2400</v>
      </c>
    </row>
    <row r="22" spans="1:30" x14ac:dyDescent="0.25">
      <c r="A22">
        <v>9</v>
      </c>
      <c r="B22" s="106" t="s">
        <v>87</v>
      </c>
      <c r="C22" s="107"/>
      <c r="D22" s="108" t="s">
        <v>21</v>
      </c>
      <c r="E22" s="109" t="s">
        <v>88</v>
      </c>
      <c r="F22" s="110">
        <v>99</v>
      </c>
      <c r="G22" s="111">
        <v>33249</v>
      </c>
      <c r="H22" s="114"/>
      <c r="I22" s="113">
        <v>2400</v>
      </c>
      <c r="J22" s="114"/>
      <c r="K22" s="113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8"/>
      <c r="W22" s="118"/>
      <c r="X22" s="118"/>
      <c r="Y22" s="118"/>
      <c r="Z22" s="118"/>
      <c r="AA22" s="118"/>
      <c r="AB22" s="118"/>
      <c r="AC22" s="118"/>
      <c r="AD22" s="117">
        <f t="shared" si="0"/>
        <v>2400</v>
      </c>
    </row>
    <row r="23" spans="1:30" x14ac:dyDescent="0.25">
      <c r="A23">
        <v>9</v>
      </c>
      <c r="B23" s="106" t="s">
        <v>91</v>
      </c>
      <c r="C23" s="107"/>
      <c r="D23" s="108" t="s">
        <v>53</v>
      </c>
      <c r="E23" s="109"/>
      <c r="F23" s="110">
        <v>96</v>
      </c>
      <c r="G23" s="111">
        <v>984757</v>
      </c>
      <c r="H23" s="112">
        <v>200</v>
      </c>
      <c r="I23" s="113"/>
      <c r="J23" s="114"/>
      <c r="K23" s="113">
        <v>2200</v>
      </c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8"/>
      <c r="W23" s="120"/>
      <c r="X23" s="118"/>
      <c r="Y23" s="118"/>
      <c r="Z23" s="118"/>
      <c r="AA23" s="118"/>
      <c r="AB23" s="118"/>
      <c r="AC23" s="118"/>
      <c r="AD23" s="117">
        <f t="shared" si="0"/>
        <v>2400</v>
      </c>
    </row>
    <row r="24" spans="1:30" x14ac:dyDescent="0.25">
      <c r="A24">
        <v>9</v>
      </c>
      <c r="B24" s="106" t="s">
        <v>92</v>
      </c>
      <c r="C24" s="107"/>
      <c r="D24" s="108" t="s">
        <v>93</v>
      </c>
      <c r="E24" s="109"/>
      <c r="F24" s="110">
        <v>99</v>
      </c>
      <c r="G24" s="111" t="s">
        <v>94</v>
      </c>
      <c r="H24" s="114"/>
      <c r="I24" s="113">
        <v>2400</v>
      </c>
      <c r="J24" s="114"/>
      <c r="K24" s="113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8"/>
      <c r="W24" s="118"/>
      <c r="X24" s="118"/>
      <c r="Y24" s="118"/>
      <c r="Z24" s="118"/>
      <c r="AA24" s="118"/>
      <c r="AB24" s="118"/>
      <c r="AC24" s="118"/>
      <c r="AD24" s="117">
        <f t="shared" si="0"/>
        <v>2400</v>
      </c>
    </row>
    <row r="25" spans="1:30" x14ac:dyDescent="0.25">
      <c r="A25">
        <v>9</v>
      </c>
      <c r="B25" s="106" t="s">
        <v>95</v>
      </c>
      <c r="C25" s="107"/>
      <c r="D25" s="108" t="s">
        <v>63</v>
      </c>
      <c r="E25" s="109"/>
      <c r="F25" s="110">
        <v>99</v>
      </c>
      <c r="G25" s="111">
        <v>62694</v>
      </c>
      <c r="H25" s="112">
        <v>2400</v>
      </c>
      <c r="I25" s="113"/>
      <c r="J25" s="114"/>
      <c r="K25" s="113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8"/>
      <c r="W25" s="118"/>
      <c r="X25" s="118"/>
      <c r="Y25" s="118"/>
      <c r="Z25" s="118"/>
      <c r="AA25" s="118"/>
      <c r="AB25" s="118"/>
      <c r="AC25" s="118"/>
      <c r="AD25" s="117">
        <f t="shared" si="0"/>
        <v>2400</v>
      </c>
    </row>
    <row r="26" spans="1:30" x14ac:dyDescent="0.25">
      <c r="A26">
        <v>9</v>
      </c>
      <c r="B26" s="106" t="s">
        <v>95</v>
      </c>
      <c r="C26" s="107"/>
      <c r="D26" s="108" t="s">
        <v>96</v>
      </c>
      <c r="E26" s="109"/>
      <c r="F26" s="110">
        <v>99</v>
      </c>
      <c r="G26" s="111">
        <v>847757</v>
      </c>
      <c r="H26" s="112">
        <v>2400</v>
      </c>
      <c r="I26" s="113"/>
      <c r="J26" s="114"/>
      <c r="K26" s="113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8"/>
      <c r="W26" s="118"/>
      <c r="X26" s="118"/>
      <c r="Y26" s="118"/>
      <c r="Z26" s="118"/>
      <c r="AA26" s="118"/>
      <c r="AB26" s="118"/>
      <c r="AC26" s="118"/>
      <c r="AD26" s="117">
        <f t="shared" si="0"/>
        <v>2400</v>
      </c>
    </row>
    <row r="27" spans="1:30" x14ac:dyDescent="0.25">
      <c r="A27">
        <v>9</v>
      </c>
      <c r="B27" s="106" t="s">
        <v>98</v>
      </c>
      <c r="C27" s="107"/>
      <c r="D27" s="108" t="s">
        <v>99</v>
      </c>
      <c r="E27" s="109"/>
      <c r="F27" s="110">
        <v>98</v>
      </c>
      <c r="G27" s="111">
        <v>767349</v>
      </c>
      <c r="H27" s="114"/>
      <c r="I27" s="113">
        <v>2400</v>
      </c>
      <c r="J27" s="114"/>
      <c r="K27" s="113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8"/>
      <c r="W27" s="118"/>
      <c r="X27" s="118"/>
      <c r="Y27" s="118"/>
      <c r="Z27" s="118"/>
      <c r="AA27" s="118"/>
      <c r="AB27" s="118"/>
      <c r="AC27" s="118"/>
      <c r="AD27" s="117">
        <f t="shared" si="0"/>
        <v>2400</v>
      </c>
    </row>
    <row r="28" spans="1:30" x14ac:dyDescent="0.25">
      <c r="A28">
        <v>9</v>
      </c>
      <c r="B28" s="106" t="s">
        <v>100</v>
      </c>
      <c r="C28" s="107"/>
      <c r="D28" s="108" t="s">
        <v>101</v>
      </c>
      <c r="E28" s="109"/>
      <c r="F28" s="110">
        <v>99</v>
      </c>
      <c r="G28" s="111">
        <v>223376</v>
      </c>
      <c r="H28" s="114"/>
      <c r="I28" s="113">
        <v>2400</v>
      </c>
      <c r="J28" s="114"/>
      <c r="K28" s="113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8"/>
      <c r="W28" s="118"/>
      <c r="X28" s="118"/>
      <c r="Y28" s="118"/>
      <c r="Z28" s="118"/>
      <c r="AA28" s="118"/>
      <c r="AB28" s="118"/>
      <c r="AC28" s="118"/>
      <c r="AD28" s="117">
        <f t="shared" si="0"/>
        <v>2400</v>
      </c>
    </row>
    <row r="29" spans="1:30" x14ac:dyDescent="0.25">
      <c r="A29">
        <v>9</v>
      </c>
      <c r="B29" s="106" t="s">
        <v>100</v>
      </c>
      <c r="C29" s="107" t="s">
        <v>97</v>
      </c>
      <c r="D29" s="108" t="s">
        <v>102</v>
      </c>
      <c r="E29" s="109"/>
      <c r="F29" s="110">
        <v>94</v>
      </c>
      <c r="G29" s="111">
        <v>143588</v>
      </c>
      <c r="H29" s="114"/>
      <c r="I29" s="113"/>
      <c r="J29" s="114"/>
      <c r="K29" s="113">
        <v>2400</v>
      </c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8"/>
      <c r="W29" s="118"/>
      <c r="X29" s="118"/>
      <c r="Y29" s="118"/>
      <c r="Z29" s="118"/>
      <c r="AA29" s="118"/>
      <c r="AB29" s="118"/>
      <c r="AC29" s="118"/>
      <c r="AD29" s="117">
        <f t="shared" si="0"/>
        <v>2400</v>
      </c>
    </row>
    <row r="30" spans="1:30" x14ac:dyDescent="0.25">
      <c r="A30">
        <v>9</v>
      </c>
      <c r="B30" s="106" t="s">
        <v>105</v>
      </c>
      <c r="C30" s="107"/>
      <c r="D30" s="108" t="s">
        <v>106</v>
      </c>
      <c r="E30" s="109"/>
      <c r="F30" s="110">
        <v>99</v>
      </c>
      <c r="G30" s="111">
        <v>620753</v>
      </c>
      <c r="H30" s="112">
        <v>2400</v>
      </c>
      <c r="I30" s="113"/>
      <c r="J30" s="114"/>
      <c r="K30" s="113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8"/>
      <c r="W30" s="118"/>
      <c r="X30" s="118"/>
      <c r="Y30" s="118"/>
      <c r="Z30" s="118"/>
      <c r="AA30" s="118"/>
      <c r="AB30" s="118"/>
      <c r="AC30" s="118"/>
      <c r="AD30" s="117">
        <f t="shared" si="0"/>
        <v>2400</v>
      </c>
    </row>
    <row r="31" spans="1:30" x14ac:dyDescent="0.25">
      <c r="A31">
        <v>9</v>
      </c>
      <c r="B31" s="106" t="s">
        <v>107</v>
      </c>
      <c r="C31" s="107"/>
      <c r="D31" s="108" t="s">
        <v>108</v>
      </c>
      <c r="E31" s="109"/>
      <c r="F31" s="110"/>
      <c r="G31" s="111"/>
      <c r="H31" s="114"/>
      <c r="I31" s="113"/>
      <c r="J31" s="114"/>
      <c r="K31" s="113">
        <v>2400</v>
      </c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8"/>
      <c r="W31" s="118"/>
      <c r="X31" s="118"/>
      <c r="Y31" s="118"/>
      <c r="Z31" s="118"/>
      <c r="AA31" s="118"/>
      <c r="AB31" s="118"/>
      <c r="AC31" s="118"/>
      <c r="AD31" s="117">
        <f t="shared" si="0"/>
        <v>2400</v>
      </c>
    </row>
    <row r="32" spans="1:30" x14ac:dyDescent="0.25">
      <c r="A32">
        <v>9</v>
      </c>
      <c r="B32" s="106" t="s">
        <v>109</v>
      </c>
      <c r="C32" s="107" t="s">
        <v>110</v>
      </c>
      <c r="D32" s="108" t="s">
        <v>26</v>
      </c>
      <c r="E32" s="109"/>
      <c r="F32" s="110">
        <v>99</v>
      </c>
      <c r="G32" s="111">
        <v>682952</v>
      </c>
      <c r="H32" s="114"/>
      <c r="I32" s="113"/>
      <c r="J32" s="114"/>
      <c r="K32" s="113">
        <v>2400</v>
      </c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8"/>
      <c r="W32" s="118"/>
      <c r="X32" s="118"/>
      <c r="Y32" s="118"/>
      <c r="Z32" s="118"/>
      <c r="AA32" s="118"/>
      <c r="AB32" s="118"/>
      <c r="AC32" s="118"/>
      <c r="AD32" s="117">
        <f t="shared" si="0"/>
        <v>2400</v>
      </c>
    </row>
    <row r="33" spans="1:30" x14ac:dyDescent="0.25">
      <c r="A33">
        <v>9</v>
      </c>
      <c r="B33" s="106" t="s">
        <v>111</v>
      </c>
      <c r="C33" s="107"/>
      <c r="D33" s="108" t="s">
        <v>112</v>
      </c>
      <c r="E33" s="109"/>
      <c r="F33" s="110">
        <v>99</v>
      </c>
      <c r="G33" s="111">
        <v>696566</v>
      </c>
      <c r="H33" s="112">
        <v>2400</v>
      </c>
      <c r="I33" s="113"/>
      <c r="J33" s="114"/>
      <c r="K33" s="113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8"/>
      <c r="W33" s="118"/>
      <c r="X33" s="118"/>
      <c r="Y33" s="118"/>
      <c r="Z33" s="118"/>
      <c r="AA33" s="118"/>
      <c r="AB33" s="118"/>
      <c r="AC33" s="118"/>
      <c r="AD33" s="117">
        <f t="shared" si="0"/>
        <v>2400</v>
      </c>
    </row>
    <row r="34" spans="1:30" x14ac:dyDescent="0.25">
      <c r="A34">
        <v>9</v>
      </c>
      <c r="B34" s="106" t="s">
        <v>115</v>
      </c>
      <c r="C34" s="107"/>
      <c r="D34" s="108" t="s">
        <v>116</v>
      </c>
      <c r="E34" s="109"/>
      <c r="F34" s="110">
        <v>98</v>
      </c>
      <c r="G34" s="111">
        <v>683030</v>
      </c>
      <c r="H34" s="114"/>
      <c r="I34" s="113"/>
      <c r="J34" s="114"/>
      <c r="K34" s="113">
        <v>2400</v>
      </c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8"/>
      <c r="W34" s="118"/>
      <c r="X34" s="118"/>
      <c r="Y34" s="118"/>
      <c r="Z34" s="118"/>
      <c r="AA34" s="118"/>
      <c r="AB34" s="118"/>
      <c r="AC34" s="118"/>
      <c r="AD34" s="117">
        <f t="shared" si="0"/>
        <v>2400</v>
      </c>
    </row>
    <row r="35" spans="1:30" x14ac:dyDescent="0.25">
      <c r="A35">
        <v>9</v>
      </c>
      <c r="B35" s="106" t="s">
        <v>117</v>
      </c>
      <c r="C35" s="107"/>
      <c r="D35" s="108" t="s">
        <v>118</v>
      </c>
      <c r="E35" s="109"/>
      <c r="F35" s="110">
        <v>99</v>
      </c>
      <c r="G35" s="111">
        <v>437178</v>
      </c>
      <c r="H35" s="114"/>
      <c r="I35" s="113">
        <v>1200</v>
      </c>
      <c r="J35" s="114"/>
      <c r="K35" s="113"/>
      <c r="L35" s="115"/>
      <c r="M35" s="115"/>
      <c r="N35" s="115"/>
      <c r="O35" s="115"/>
      <c r="P35" s="120"/>
      <c r="Q35" s="120"/>
      <c r="R35" s="120"/>
      <c r="S35" s="120"/>
      <c r="T35" s="120"/>
      <c r="U35" s="120"/>
      <c r="V35" s="118"/>
      <c r="W35" s="118">
        <v>1200</v>
      </c>
      <c r="X35" s="118"/>
      <c r="Y35" s="118"/>
      <c r="Z35" s="118"/>
      <c r="AA35" s="118"/>
      <c r="AB35" s="118"/>
      <c r="AC35" s="118"/>
      <c r="AD35" s="117">
        <f t="shared" si="0"/>
        <v>2400</v>
      </c>
    </row>
    <row r="36" spans="1:30" x14ac:dyDescent="0.25">
      <c r="A36">
        <v>9</v>
      </c>
      <c r="B36" s="106" t="s">
        <v>121</v>
      </c>
      <c r="C36" s="107" t="s">
        <v>122</v>
      </c>
      <c r="D36" s="108" t="s">
        <v>123</v>
      </c>
      <c r="E36" s="109" t="s">
        <v>118</v>
      </c>
      <c r="F36" s="110">
        <v>99</v>
      </c>
      <c r="G36" s="111">
        <v>840137</v>
      </c>
      <c r="H36" s="112">
        <v>2400</v>
      </c>
      <c r="I36" s="113"/>
      <c r="J36" s="114"/>
      <c r="K36" s="113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8"/>
      <c r="W36" s="118"/>
      <c r="X36" s="118"/>
      <c r="Y36" s="118"/>
      <c r="Z36" s="118"/>
      <c r="AA36" s="118"/>
      <c r="AB36" s="118"/>
      <c r="AC36" s="118"/>
      <c r="AD36" s="117">
        <f t="shared" si="0"/>
        <v>2400</v>
      </c>
    </row>
    <row r="37" spans="1:30" x14ac:dyDescent="0.25">
      <c r="A37">
        <v>9</v>
      </c>
      <c r="B37" s="106" t="s">
        <v>125</v>
      </c>
      <c r="C37" s="107"/>
      <c r="D37" s="108" t="s">
        <v>99</v>
      </c>
      <c r="E37" s="109"/>
      <c r="F37" s="110">
        <v>98</v>
      </c>
      <c r="G37" s="111">
        <v>875243</v>
      </c>
      <c r="H37" s="112">
        <v>2400</v>
      </c>
      <c r="I37" s="113"/>
      <c r="J37" s="114"/>
      <c r="K37" s="113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8"/>
      <c r="W37" s="118"/>
      <c r="X37" s="118"/>
      <c r="Y37" s="118"/>
      <c r="Z37" s="118"/>
      <c r="AA37" s="118"/>
      <c r="AB37" s="118"/>
      <c r="AC37" s="118"/>
      <c r="AD37" s="117">
        <f t="shared" si="0"/>
        <v>2400</v>
      </c>
    </row>
    <row r="38" spans="1:30" x14ac:dyDescent="0.25">
      <c r="A38">
        <v>9</v>
      </c>
      <c r="B38" s="106" t="s">
        <v>126</v>
      </c>
      <c r="C38" s="107"/>
      <c r="D38" s="108" t="s">
        <v>22</v>
      </c>
      <c r="E38" s="109" t="s">
        <v>127</v>
      </c>
      <c r="F38" s="110">
        <v>94</v>
      </c>
      <c r="G38" s="111">
        <v>98279</v>
      </c>
      <c r="H38" s="112">
        <v>2400</v>
      </c>
      <c r="I38" s="113"/>
      <c r="J38" s="114"/>
      <c r="K38" s="113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8"/>
      <c r="W38" s="118"/>
      <c r="X38" s="118"/>
      <c r="Y38" s="118"/>
      <c r="Z38" s="118"/>
      <c r="AA38" s="118"/>
      <c r="AB38" s="118"/>
      <c r="AC38" s="118"/>
      <c r="AD38" s="117">
        <f t="shared" si="0"/>
        <v>2400</v>
      </c>
    </row>
    <row r="39" spans="1:30" x14ac:dyDescent="0.25">
      <c r="A39">
        <v>9</v>
      </c>
      <c r="B39" s="106" t="s">
        <v>128</v>
      </c>
      <c r="C39" s="107"/>
      <c r="D39" s="108" t="s">
        <v>129</v>
      </c>
      <c r="E39" s="109"/>
      <c r="F39" s="110">
        <v>96</v>
      </c>
      <c r="G39" s="111">
        <v>619466</v>
      </c>
      <c r="H39" s="112">
        <v>2400</v>
      </c>
      <c r="I39" s="113"/>
      <c r="J39" s="114"/>
      <c r="K39" s="113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8"/>
      <c r="W39" s="118"/>
      <c r="X39" s="118"/>
      <c r="Y39" s="118"/>
      <c r="Z39" s="118"/>
      <c r="AA39" s="118"/>
      <c r="AB39" s="118"/>
      <c r="AC39" s="118"/>
      <c r="AD39" s="117">
        <f t="shared" si="0"/>
        <v>2400</v>
      </c>
    </row>
    <row r="40" spans="1:30" x14ac:dyDescent="0.25">
      <c r="A40">
        <v>9</v>
      </c>
      <c r="B40" s="106" t="s">
        <v>136</v>
      </c>
      <c r="C40" s="107" t="s">
        <v>137</v>
      </c>
      <c r="D40" s="108" t="s">
        <v>108</v>
      </c>
      <c r="E40" s="109"/>
      <c r="F40" s="110">
        <v>99</v>
      </c>
      <c r="G40" s="111">
        <v>506228</v>
      </c>
      <c r="H40" s="114"/>
      <c r="I40" s="113">
        <v>2400</v>
      </c>
      <c r="J40" s="114"/>
      <c r="K40" s="113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8"/>
      <c r="W40" s="118"/>
      <c r="X40" s="118"/>
      <c r="Y40" s="118"/>
      <c r="Z40" s="118"/>
      <c r="AA40" s="118"/>
      <c r="AB40" s="118"/>
      <c r="AC40" s="118"/>
      <c r="AD40" s="117">
        <f t="shared" si="0"/>
        <v>2400</v>
      </c>
    </row>
    <row r="41" spans="1:30" x14ac:dyDescent="0.25">
      <c r="A41">
        <v>9</v>
      </c>
      <c r="B41" s="106" t="s">
        <v>136</v>
      </c>
      <c r="C41" s="107"/>
      <c r="D41" s="108" t="s">
        <v>138</v>
      </c>
      <c r="E41" s="109"/>
      <c r="F41" s="110">
        <v>99</v>
      </c>
      <c r="G41" s="111">
        <v>627419</v>
      </c>
      <c r="H41" s="112">
        <v>1200</v>
      </c>
      <c r="I41" s="113"/>
      <c r="J41" s="114"/>
      <c r="K41" s="113"/>
      <c r="L41" s="115"/>
      <c r="M41" s="115"/>
      <c r="N41" s="115"/>
      <c r="O41" s="115"/>
      <c r="P41" s="120"/>
      <c r="Q41" s="120"/>
      <c r="R41" s="120"/>
      <c r="S41" s="120"/>
      <c r="T41" s="120"/>
      <c r="U41" s="120"/>
      <c r="V41" s="118"/>
      <c r="W41" s="118">
        <v>1200</v>
      </c>
      <c r="X41" s="118"/>
      <c r="Y41" s="118"/>
      <c r="Z41" s="118"/>
      <c r="AA41" s="118"/>
      <c r="AB41" s="118"/>
      <c r="AC41" s="118"/>
      <c r="AD41" s="117">
        <f t="shared" si="0"/>
        <v>2400</v>
      </c>
    </row>
    <row r="42" spans="1:30" x14ac:dyDescent="0.25">
      <c r="A42">
        <v>9</v>
      </c>
      <c r="B42" s="106" t="s">
        <v>142</v>
      </c>
      <c r="C42" s="107"/>
      <c r="D42" s="108" t="s">
        <v>28</v>
      </c>
      <c r="E42" s="109"/>
      <c r="F42" s="110">
        <v>92</v>
      </c>
      <c r="G42" s="111">
        <v>897051</v>
      </c>
      <c r="H42" s="112">
        <v>2400</v>
      </c>
      <c r="I42" s="113"/>
      <c r="J42" s="114"/>
      <c r="K42" s="113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8"/>
      <c r="W42" s="118"/>
      <c r="X42" s="118"/>
      <c r="Y42" s="118"/>
      <c r="Z42" s="118"/>
      <c r="AA42" s="118"/>
      <c r="AB42" s="118"/>
      <c r="AC42" s="118"/>
      <c r="AD42" s="117">
        <f t="shared" si="0"/>
        <v>2400</v>
      </c>
    </row>
    <row r="43" spans="1:30" x14ac:dyDescent="0.25">
      <c r="A43">
        <v>9</v>
      </c>
      <c r="B43" s="106" t="s">
        <v>151</v>
      </c>
      <c r="C43" s="107"/>
      <c r="D43" s="108" t="s">
        <v>153</v>
      </c>
      <c r="E43" s="109"/>
      <c r="F43" s="110">
        <v>94</v>
      </c>
      <c r="G43" s="111">
        <v>473082</v>
      </c>
      <c r="H43" s="112">
        <v>1200</v>
      </c>
      <c r="I43" s="113"/>
      <c r="J43" s="114"/>
      <c r="K43" s="113"/>
      <c r="L43" s="115"/>
      <c r="M43" s="115"/>
      <c r="N43" s="115"/>
      <c r="O43" s="115"/>
      <c r="P43" s="120"/>
      <c r="Q43" s="120"/>
      <c r="R43" s="120"/>
      <c r="S43" s="120"/>
      <c r="T43" s="120"/>
      <c r="U43" s="120"/>
      <c r="V43" s="118"/>
      <c r="W43" s="118">
        <v>1200</v>
      </c>
      <c r="X43" s="118"/>
      <c r="Y43" s="118"/>
      <c r="Z43" s="118"/>
      <c r="AA43" s="118"/>
      <c r="AB43" s="118"/>
      <c r="AC43" s="118"/>
      <c r="AD43" s="117">
        <f t="shared" si="0"/>
        <v>2400</v>
      </c>
    </row>
    <row r="44" spans="1:30" x14ac:dyDescent="0.25">
      <c r="A44">
        <v>9</v>
      </c>
      <c r="B44" s="106" t="s">
        <v>154</v>
      </c>
      <c r="C44" s="107"/>
      <c r="D44" s="108" t="s">
        <v>155</v>
      </c>
      <c r="E44" s="109" t="s">
        <v>116</v>
      </c>
      <c r="F44" s="110">
        <v>99</v>
      </c>
      <c r="G44" s="111">
        <v>72656</v>
      </c>
      <c r="H44" s="112">
        <v>1200</v>
      </c>
      <c r="I44" s="113"/>
      <c r="J44" s="114"/>
      <c r="K44" s="113"/>
      <c r="L44" s="115"/>
      <c r="M44" s="115"/>
      <c r="N44" s="115"/>
      <c r="O44" s="115"/>
      <c r="P44" s="120"/>
      <c r="Q44" s="120"/>
      <c r="R44" s="120"/>
      <c r="S44" s="120"/>
      <c r="T44" s="120"/>
      <c r="U44" s="120"/>
      <c r="V44" s="118">
        <v>1200</v>
      </c>
      <c r="W44" s="118"/>
      <c r="X44" s="118"/>
      <c r="Y44" s="118"/>
      <c r="Z44" s="118">
        <v>1200</v>
      </c>
      <c r="AA44" s="118"/>
      <c r="AB44" s="118"/>
      <c r="AC44" s="118"/>
      <c r="AD44" s="117">
        <f t="shared" si="0"/>
        <v>3600</v>
      </c>
    </row>
    <row r="45" spans="1:30" x14ac:dyDescent="0.25">
      <c r="A45">
        <v>9</v>
      </c>
      <c r="B45" s="106" t="s">
        <v>156</v>
      </c>
      <c r="C45" s="107"/>
      <c r="D45" s="108" t="s">
        <v>157</v>
      </c>
      <c r="E45" s="109"/>
      <c r="F45" s="119">
        <v>99</v>
      </c>
      <c r="G45" s="111">
        <v>110600</v>
      </c>
      <c r="H45" s="114"/>
      <c r="I45" s="113"/>
      <c r="J45" s="114"/>
      <c r="K45" s="113">
        <v>2400</v>
      </c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8"/>
      <c r="W45" s="118"/>
      <c r="X45" s="118"/>
      <c r="Y45" s="118"/>
      <c r="Z45" s="118"/>
      <c r="AA45" s="118"/>
      <c r="AB45" s="118"/>
      <c r="AC45" s="118"/>
      <c r="AD45" s="117">
        <f t="shared" si="0"/>
        <v>2400</v>
      </c>
    </row>
    <row r="46" spans="1:30" x14ac:dyDescent="0.25">
      <c r="A46">
        <v>9</v>
      </c>
      <c r="B46" s="106" t="s">
        <v>197</v>
      </c>
      <c r="C46" s="107"/>
      <c r="D46" s="108" t="s">
        <v>176</v>
      </c>
      <c r="E46" s="109"/>
      <c r="F46" s="119"/>
      <c r="G46" s="111"/>
      <c r="H46" s="114"/>
      <c r="I46" s="113"/>
      <c r="J46" s="114"/>
      <c r="K46" s="113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8"/>
      <c r="W46" s="118"/>
      <c r="X46" s="118">
        <v>2400</v>
      </c>
      <c r="Y46" s="118"/>
      <c r="Z46" s="118"/>
      <c r="AA46" s="118"/>
      <c r="AB46" s="118"/>
      <c r="AC46" s="118"/>
      <c r="AD46" s="117">
        <f t="shared" si="0"/>
        <v>2400</v>
      </c>
    </row>
    <row r="47" spans="1:30" x14ac:dyDescent="0.25">
      <c r="A47">
        <v>4</v>
      </c>
      <c r="B47" s="106" t="s">
        <v>144</v>
      </c>
      <c r="C47" s="107"/>
      <c r="D47" s="108" t="s">
        <v>145</v>
      </c>
      <c r="E47" s="109"/>
      <c r="F47" s="110">
        <v>99</v>
      </c>
      <c r="G47" s="111">
        <v>811568</v>
      </c>
      <c r="H47" s="114"/>
      <c r="I47" s="113">
        <v>2400</v>
      </c>
      <c r="J47" s="114"/>
      <c r="K47" s="113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8"/>
      <c r="W47" s="118"/>
      <c r="X47" s="118"/>
      <c r="Y47" s="118"/>
      <c r="Z47" s="118"/>
      <c r="AA47" s="118"/>
      <c r="AB47" s="118"/>
      <c r="AC47" s="118"/>
      <c r="AD47" s="117">
        <f t="shared" si="0"/>
        <v>2400</v>
      </c>
    </row>
    <row r="48" spans="1:30" x14ac:dyDescent="0.25">
      <c r="A48">
        <v>2</v>
      </c>
      <c r="B48" s="106" t="s">
        <v>97</v>
      </c>
      <c r="C48" s="107"/>
      <c r="D48" s="108" t="s">
        <v>82</v>
      </c>
      <c r="E48" s="109"/>
      <c r="F48" s="110">
        <v>98</v>
      </c>
      <c r="G48" s="111">
        <v>887629</v>
      </c>
      <c r="H48" s="112">
        <v>200</v>
      </c>
      <c r="I48" s="113"/>
      <c r="J48" s="112">
        <v>2000</v>
      </c>
      <c r="K48" s="113"/>
      <c r="L48" s="115"/>
      <c r="M48" s="115"/>
      <c r="N48" s="115"/>
      <c r="O48" s="115"/>
      <c r="P48" s="115"/>
      <c r="Q48" s="115"/>
      <c r="R48" s="115"/>
      <c r="S48" s="115"/>
      <c r="T48" s="115"/>
      <c r="U48" s="120"/>
      <c r="V48" s="118"/>
      <c r="W48" s="118"/>
      <c r="X48" s="118"/>
      <c r="Y48" s="118"/>
      <c r="Z48" s="118"/>
      <c r="AA48" s="118"/>
      <c r="AB48" s="118"/>
      <c r="AC48" s="118">
        <v>200</v>
      </c>
      <c r="AD48" s="117">
        <f t="shared" si="0"/>
        <v>2400</v>
      </c>
    </row>
    <row r="49" spans="1:30" x14ac:dyDescent="0.25">
      <c r="A49">
        <v>4</v>
      </c>
      <c r="B49" s="106" t="s">
        <v>151</v>
      </c>
      <c r="C49" s="107"/>
      <c r="D49" s="108" t="s">
        <v>152</v>
      </c>
      <c r="E49" s="109" t="s">
        <v>84</v>
      </c>
      <c r="F49" s="110"/>
      <c r="G49" s="111"/>
      <c r="H49" s="112">
        <v>2000</v>
      </c>
      <c r="I49" s="113"/>
      <c r="J49" s="114"/>
      <c r="K49" s="113"/>
      <c r="L49" s="115"/>
      <c r="M49" s="115"/>
      <c r="N49" s="115"/>
      <c r="O49" s="115"/>
      <c r="P49" s="115"/>
      <c r="Q49" s="115"/>
      <c r="R49" s="115"/>
      <c r="S49" s="115"/>
      <c r="T49" s="120"/>
      <c r="U49" s="120"/>
      <c r="V49" s="118"/>
      <c r="W49" s="118"/>
      <c r="X49" s="118"/>
      <c r="Y49" s="118"/>
      <c r="Z49" s="118"/>
      <c r="AA49" s="118"/>
      <c r="AB49" s="118">
        <v>2800</v>
      </c>
      <c r="AC49" s="118"/>
      <c r="AD49" s="117">
        <f t="shared" si="0"/>
        <v>4800</v>
      </c>
    </row>
    <row r="50" spans="1:30" x14ac:dyDescent="0.25">
      <c r="A50">
        <v>4</v>
      </c>
      <c r="B50" s="106" t="s">
        <v>89</v>
      </c>
      <c r="C50" s="107"/>
      <c r="D50" s="108" t="s">
        <v>90</v>
      </c>
      <c r="E50" s="109"/>
      <c r="F50" s="110">
        <v>92</v>
      </c>
      <c r="G50" s="111">
        <v>822828</v>
      </c>
      <c r="H50" s="114"/>
      <c r="I50" s="113">
        <v>600</v>
      </c>
      <c r="J50" s="114"/>
      <c r="K50" s="113"/>
      <c r="L50" s="115"/>
      <c r="M50" s="121"/>
      <c r="N50" s="122">
        <v>600</v>
      </c>
      <c r="O50" s="120"/>
      <c r="P50" s="120"/>
      <c r="Q50" s="120"/>
      <c r="R50" s="120"/>
      <c r="S50" s="120"/>
      <c r="T50" s="120"/>
      <c r="U50" s="120"/>
      <c r="V50" s="118"/>
      <c r="W50" s="118"/>
      <c r="X50" s="118">
        <v>600</v>
      </c>
      <c r="Y50" s="118"/>
      <c r="Z50" s="118"/>
      <c r="AA50" s="118">
        <v>600</v>
      </c>
      <c r="AB50" s="118"/>
      <c r="AC50" s="118"/>
      <c r="AD50" s="117">
        <f t="shared" si="0"/>
        <v>2400</v>
      </c>
    </row>
    <row r="51" spans="1:30" x14ac:dyDescent="0.25">
      <c r="A51">
        <v>4</v>
      </c>
      <c r="B51" s="106" t="s">
        <v>36</v>
      </c>
      <c r="C51" s="107"/>
      <c r="D51" s="108" t="s">
        <v>37</v>
      </c>
      <c r="E51" s="109"/>
      <c r="F51" s="110">
        <v>95</v>
      </c>
      <c r="G51" s="111">
        <v>661190</v>
      </c>
      <c r="H51" s="112">
        <v>200</v>
      </c>
      <c r="I51" s="113"/>
      <c r="J51" s="114"/>
      <c r="K51" s="113">
        <v>200</v>
      </c>
      <c r="L51" s="115">
        <v>200</v>
      </c>
      <c r="M51" s="115">
        <v>200</v>
      </c>
      <c r="N51" s="120">
        <v>200</v>
      </c>
      <c r="O51" s="120"/>
      <c r="P51" s="120"/>
      <c r="Q51" s="120"/>
      <c r="R51" s="120"/>
      <c r="S51" s="120"/>
      <c r="T51" s="120"/>
      <c r="U51" s="120"/>
      <c r="V51" s="118">
        <v>200</v>
      </c>
      <c r="W51" s="118">
        <v>200</v>
      </c>
      <c r="X51" s="118">
        <v>200</v>
      </c>
      <c r="Y51" s="118"/>
      <c r="Z51" s="118">
        <v>200</v>
      </c>
      <c r="AA51" s="118">
        <v>200</v>
      </c>
      <c r="AB51" s="118">
        <v>200</v>
      </c>
      <c r="AC51" s="118">
        <v>200</v>
      </c>
      <c r="AD51" s="117">
        <f t="shared" si="0"/>
        <v>2400</v>
      </c>
    </row>
    <row r="52" spans="1:30" x14ac:dyDescent="0.25">
      <c r="A52">
        <v>4</v>
      </c>
      <c r="B52" s="106" t="s">
        <v>47</v>
      </c>
      <c r="C52" s="107"/>
      <c r="D52" s="108" t="s">
        <v>48</v>
      </c>
      <c r="E52" s="109"/>
      <c r="F52" s="110">
        <v>93</v>
      </c>
      <c r="G52" s="111">
        <v>360207</v>
      </c>
      <c r="H52" s="112">
        <v>200</v>
      </c>
      <c r="I52" s="113"/>
      <c r="J52" s="114"/>
      <c r="K52" s="113">
        <v>200</v>
      </c>
      <c r="L52" s="115">
        <v>200</v>
      </c>
      <c r="M52" s="121"/>
      <c r="N52" s="120">
        <v>400</v>
      </c>
      <c r="O52" s="120"/>
      <c r="P52" s="120"/>
      <c r="Q52" s="120"/>
      <c r="R52" s="120"/>
      <c r="S52" s="120"/>
      <c r="T52" s="120"/>
      <c r="U52" s="120"/>
      <c r="V52" s="118">
        <v>200</v>
      </c>
      <c r="W52" s="118">
        <v>0</v>
      </c>
      <c r="X52" s="118">
        <v>400</v>
      </c>
      <c r="Y52" s="118"/>
      <c r="Z52" s="118"/>
      <c r="AA52" s="118">
        <v>200</v>
      </c>
      <c r="AB52" s="118"/>
      <c r="AC52" s="118">
        <v>600</v>
      </c>
      <c r="AD52" s="117">
        <f t="shared" si="0"/>
        <v>2400</v>
      </c>
    </row>
    <row r="53" spans="1:30" x14ac:dyDescent="0.25">
      <c r="A53">
        <v>1</v>
      </c>
      <c r="B53" s="106" t="s">
        <v>103</v>
      </c>
      <c r="C53" s="107"/>
      <c r="D53" s="108" t="s">
        <v>104</v>
      </c>
      <c r="E53" s="109"/>
      <c r="F53" s="110">
        <v>94</v>
      </c>
      <c r="G53" s="111">
        <v>810190</v>
      </c>
      <c r="H53" s="112">
        <v>200</v>
      </c>
      <c r="I53" s="113"/>
      <c r="J53" s="112">
        <v>200</v>
      </c>
      <c r="K53" s="113"/>
      <c r="L53" s="115">
        <v>200</v>
      </c>
      <c r="M53" s="121">
        <v>200</v>
      </c>
      <c r="N53" s="120"/>
      <c r="O53" s="120"/>
      <c r="P53" s="120"/>
      <c r="Q53" s="120"/>
      <c r="R53" s="120"/>
      <c r="S53" s="120"/>
      <c r="T53" s="120"/>
      <c r="U53" s="120"/>
      <c r="V53" s="118">
        <v>400</v>
      </c>
      <c r="W53" s="118">
        <v>400</v>
      </c>
      <c r="X53" s="118"/>
      <c r="Y53" s="118"/>
      <c r="Z53" s="118"/>
      <c r="AA53" s="118"/>
      <c r="AB53" s="118"/>
      <c r="AC53" s="118">
        <v>800</v>
      </c>
      <c r="AD53" s="117">
        <f t="shared" si="0"/>
        <v>2400</v>
      </c>
    </row>
    <row r="54" spans="1:30" x14ac:dyDescent="0.25">
      <c r="A54">
        <v>5</v>
      </c>
      <c r="B54" s="106" t="s">
        <v>71</v>
      </c>
      <c r="C54" s="107"/>
      <c r="D54" s="108" t="s">
        <v>72</v>
      </c>
      <c r="E54" s="109"/>
      <c r="F54" s="119">
        <v>99</v>
      </c>
      <c r="G54" s="111">
        <v>375907</v>
      </c>
      <c r="H54" s="114"/>
      <c r="I54" s="113"/>
      <c r="J54" s="114"/>
      <c r="K54" s="113">
        <v>200</v>
      </c>
      <c r="L54" s="115">
        <v>200</v>
      </c>
      <c r="M54" s="121"/>
      <c r="N54" s="120">
        <v>400</v>
      </c>
      <c r="O54" s="120"/>
      <c r="P54" s="120"/>
      <c r="Q54" s="120"/>
      <c r="R54" s="120"/>
      <c r="S54" s="120"/>
      <c r="T54" s="120"/>
      <c r="U54" s="120"/>
      <c r="V54" s="118"/>
      <c r="W54" s="118">
        <v>600</v>
      </c>
      <c r="X54" s="118"/>
      <c r="Y54" s="118"/>
      <c r="Z54" s="118">
        <v>600</v>
      </c>
      <c r="AA54" s="118"/>
      <c r="AB54" s="118">
        <v>400</v>
      </c>
      <c r="AC54" s="118"/>
      <c r="AD54" s="117">
        <f t="shared" si="0"/>
        <v>2400</v>
      </c>
    </row>
    <row r="55" spans="1:30" x14ac:dyDescent="0.25">
      <c r="A55">
        <v>5</v>
      </c>
      <c r="B55" s="106" t="s">
        <v>80</v>
      </c>
      <c r="C55" s="107"/>
      <c r="D55" s="108" t="s">
        <v>84</v>
      </c>
      <c r="E55" s="109"/>
      <c r="F55" s="119">
        <v>99</v>
      </c>
      <c r="G55" s="111">
        <v>643064</v>
      </c>
      <c r="H55" s="114"/>
      <c r="I55" s="113"/>
      <c r="J55" s="114"/>
      <c r="K55" s="113">
        <v>200</v>
      </c>
      <c r="L55" s="115">
        <v>200</v>
      </c>
      <c r="M55" s="115">
        <v>200</v>
      </c>
      <c r="N55" s="120">
        <v>200</v>
      </c>
      <c r="O55" s="120"/>
      <c r="P55" s="120"/>
      <c r="Q55" s="120"/>
      <c r="R55" s="120"/>
      <c r="S55" s="120"/>
      <c r="T55" s="120"/>
      <c r="U55" s="120"/>
      <c r="V55" s="118">
        <v>200</v>
      </c>
      <c r="W55" s="118">
        <v>200</v>
      </c>
      <c r="X55" s="118">
        <v>200</v>
      </c>
      <c r="Y55" s="118">
        <v>200</v>
      </c>
      <c r="Z55" s="118">
        <v>200</v>
      </c>
      <c r="AA55" s="118">
        <v>200</v>
      </c>
      <c r="AB55" s="118">
        <v>200</v>
      </c>
      <c r="AC55" s="118">
        <v>200</v>
      </c>
      <c r="AD55" s="117">
        <f t="shared" si="0"/>
        <v>2400</v>
      </c>
    </row>
    <row r="56" spans="1:30" x14ac:dyDescent="0.25">
      <c r="A56">
        <v>4</v>
      </c>
      <c r="B56" s="106" t="s">
        <v>42</v>
      </c>
      <c r="C56" s="107"/>
      <c r="D56" s="108" t="s">
        <v>43</v>
      </c>
      <c r="E56" s="109"/>
      <c r="F56" s="110">
        <v>95</v>
      </c>
      <c r="G56" s="111">
        <v>950080</v>
      </c>
      <c r="H56" s="112">
        <v>200</v>
      </c>
      <c r="I56" s="113"/>
      <c r="J56" s="114"/>
      <c r="K56" s="113">
        <v>200</v>
      </c>
      <c r="L56" s="115">
        <v>200</v>
      </c>
      <c r="M56" s="115">
        <v>200</v>
      </c>
      <c r="N56" s="120">
        <v>200</v>
      </c>
      <c r="O56" s="120"/>
      <c r="P56" s="120"/>
      <c r="Q56" s="120"/>
      <c r="R56" s="120"/>
      <c r="S56" s="120"/>
      <c r="T56" s="120"/>
      <c r="U56" s="120"/>
      <c r="V56" s="118">
        <v>200</v>
      </c>
      <c r="W56" s="118">
        <v>200</v>
      </c>
      <c r="X56" s="118">
        <v>200</v>
      </c>
      <c r="Y56" s="118">
        <v>200</v>
      </c>
      <c r="Z56" s="118">
        <v>200</v>
      </c>
      <c r="AA56" s="118">
        <v>200</v>
      </c>
      <c r="AB56" s="118">
        <v>200</v>
      </c>
      <c r="AC56" s="118"/>
      <c r="AD56" s="117">
        <f t="shared" si="0"/>
        <v>2400</v>
      </c>
    </row>
    <row r="57" spans="1:30" x14ac:dyDescent="0.25">
      <c r="A57">
        <v>8</v>
      </c>
      <c r="B57" s="106" t="s">
        <v>29</v>
      </c>
      <c r="C57" s="107" t="s">
        <v>30</v>
      </c>
      <c r="D57" s="108" t="s">
        <v>31</v>
      </c>
      <c r="E57" s="109" t="s">
        <v>32</v>
      </c>
      <c r="F57" s="110">
        <v>95</v>
      </c>
      <c r="G57" s="111">
        <v>472751</v>
      </c>
      <c r="H57" s="114"/>
      <c r="I57" s="113"/>
      <c r="J57" s="114"/>
      <c r="K57" s="113">
        <v>1200</v>
      </c>
      <c r="L57" s="115"/>
      <c r="M57" s="115"/>
      <c r="N57" s="115"/>
      <c r="O57" s="115"/>
      <c r="P57" s="120"/>
      <c r="Q57" s="120"/>
      <c r="R57" s="120"/>
      <c r="S57" s="120"/>
      <c r="T57" s="120"/>
      <c r="U57" s="120"/>
      <c r="V57" s="118"/>
      <c r="W57" s="118"/>
      <c r="X57" s="118">
        <v>1200</v>
      </c>
      <c r="Y57" s="118"/>
      <c r="Z57" s="118"/>
      <c r="AA57" s="118"/>
      <c r="AB57" s="118"/>
      <c r="AC57" s="118"/>
      <c r="AD57" s="117">
        <f t="shared" si="0"/>
        <v>2400</v>
      </c>
    </row>
    <row r="58" spans="1:30" x14ac:dyDescent="0.25">
      <c r="A58">
        <v>5</v>
      </c>
      <c r="B58" s="106" t="s">
        <v>130</v>
      </c>
      <c r="C58" s="107"/>
      <c r="D58" s="108" t="s">
        <v>99</v>
      </c>
      <c r="E58" s="109"/>
      <c r="F58" s="110">
        <v>99</v>
      </c>
      <c r="G58" s="111">
        <v>696906</v>
      </c>
      <c r="H58" s="114"/>
      <c r="I58" s="113"/>
      <c r="J58" s="114"/>
      <c r="K58" s="113">
        <v>1200</v>
      </c>
      <c r="L58" s="115"/>
      <c r="M58" s="115"/>
      <c r="N58" s="115"/>
      <c r="O58" s="115"/>
      <c r="P58" s="120"/>
      <c r="Q58" s="120"/>
      <c r="R58" s="120"/>
      <c r="S58" s="120"/>
      <c r="T58" s="120"/>
      <c r="U58" s="120"/>
      <c r="V58" s="118"/>
      <c r="W58" s="118"/>
      <c r="X58" s="118"/>
      <c r="Y58" s="118"/>
      <c r="Z58" s="118"/>
      <c r="AA58" s="118"/>
      <c r="AB58" s="118"/>
      <c r="AC58" s="118">
        <v>1200</v>
      </c>
      <c r="AD58" s="117">
        <f t="shared" si="0"/>
        <v>2400</v>
      </c>
    </row>
    <row r="59" spans="1:30" x14ac:dyDescent="0.25">
      <c r="A59">
        <v>5</v>
      </c>
      <c r="B59" s="106" t="s">
        <v>143</v>
      </c>
      <c r="C59" s="107"/>
      <c r="D59" s="108" t="s">
        <v>50</v>
      </c>
      <c r="E59" s="109"/>
      <c r="F59" s="119">
        <v>94</v>
      </c>
      <c r="G59" s="111">
        <v>410224</v>
      </c>
      <c r="H59" s="114"/>
      <c r="I59" s="113"/>
      <c r="J59" s="114"/>
      <c r="K59" s="113">
        <v>200</v>
      </c>
      <c r="L59" s="115">
        <v>200</v>
      </c>
      <c r="M59" s="115">
        <v>200</v>
      </c>
      <c r="N59" s="120">
        <v>200</v>
      </c>
      <c r="O59" s="120"/>
      <c r="P59" s="120"/>
      <c r="Q59" s="120"/>
      <c r="R59" s="120"/>
      <c r="S59" s="120"/>
      <c r="T59" s="120"/>
      <c r="U59" s="120"/>
      <c r="V59" s="118">
        <v>200</v>
      </c>
      <c r="W59" s="118">
        <v>200</v>
      </c>
      <c r="X59" s="118">
        <v>200</v>
      </c>
      <c r="Y59" s="118">
        <v>200</v>
      </c>
      <c r="Z59" s="118">
        <v>200</v>
      </c>
      <c r="AA59" s="118">
        <v>200</v>
      </c>
      <c r="AB59" s="118">
        <v>200</v>
      </c>
      <c r="AC59" s="118">
        <v>200</v>
      </c>
      <c r="AD59" s="117">
        <f t="shared" si="0"/>
        <v>2400</v>
      </c>
    </row>
    <row r="60" spans="1:30" x14ac:dyDescent="0.25">
      <c r="A60">
        <v>4</v>
      </c>
      <c r="B60" s="106" t="s">
        <v>25</v>
      </c>
      <c r="C60" s="107"/>
      <c r="D60" s="108" t="s">
        <v>26</v>
      </c>
      <c r="E60" s="109"/>
      <c r="F60" s="110">
        <v>94</v>
      </c>
      <c r="G60" s="111">
        <v>931540</v>
      </c>
      <c r="H60" s="112">
        <v>200</v>
      </c>
      <c r="I60" s="113"/>
      <c r="J60" s="114"/>
      <c r="K60" s="113">
        <v>200</v>
      </c>
      <c r="L60" s="115">
        <v>200</v>
      </c>
      <c r="M60" s="123"/>
      <c r="N60" s="120">
        <v>200</v>
      </c>
      <c r="O60" s="120"/>
      <c r="P60" s="120"/>
      <c r="Q60" s="120"/>
      <c r="R60" s="120"/>
      <c r="S60" s="120"/>
      <c r="T60" s="120"/>
      <c r="U60" s="120"/>
      <c r="V60" s="118">
        <v>200</v>
      </c>
      <c r="W60" s="118">
        <v>200</v>
      </c>
      <c r="X60" s="118">
        <v>200</v>
      </c>
      <c r="Y60" s="118">
        <v>200</v>
      </c>
      <c r="Z60" s="118">
        <v>200</v>
      </c>
      <c r="AA60" s="118">
        <v>200</v>
      </c>
      <c r="AB60" s="118">
        <v>400</v>
      </c>
      <c r="AC60" s="118">
        <v>0</v>
      </c>
      <c r="AD60" s="117">
        <f t="shared" si="0"/>
        <v>2400</v>
      </c>
    </row>
    <row r="61" spans="1:30" x14ac:dyDescent="0.25">
      <c r="A61">
        <v>4</v>
      </c>
      <c r="B61" s="106" t="s">
        <v>38</v>
      </c>
      <c r="C61" s="107"/>
      <c r="D61" s="108" t="s">
        <v>39</v>
      </c>
      <c r="E61" s="109"/>
      <c r="F61" s="110">
        <v>94</v>
      </c>
      <c r="G61" s="111">
        <v>275709</v>
      </c>
      <c r="H61" s="114"/>
      <c r="I61" s="113">
        <v>1200</v>
      </c>
      <c r="J61" s="114"/>
      <c r="K61" s="113"/>
      <c r="L61" s="115"/>
      <c r="M61" s="115"/>
      <c r="N61" s="115"/>
      <c r="O61" s="115"/>
      <c r="P61" s="120"/>
      <c r="Q61" s="120"/>
      <c r="R61" s="120"/>
      <c r="S61" s="120"/>
      <c r="T61" s="120"/>
      <c r="U61" s="120"/>
      <c r="V61" s="118"/>
      <c r="W61" s="118"/>
      <c r="X61" s="118"/>
      <c r="Y61" s="118"/>
      <c r="Z61" s="118"/>
      <c r="AA61" s="118"/>
      <c r="AB61" s="118"/>
      <c r="AC61" s="118">
        <v>1200</v>
      </c>
      <c r="AD61" s="117">
        <f t="shared" si="0"/>
        <v>2400</v>
      </c>
    </row>
    <row r="62" spans="1:30" x14ac:dyDescent="0.25">
      <c r="A62">
        <v>4</v>
      </c>
      <c r="B62" s="106" t="s">
        <v>78</v>
      </c>
      <c r="C62" s="107"/>
      <c r="D62" s="108" t="s">
        <v>79</v>
      </c>
      <c r="E62" s="109"/>
      <c r="F62" s="110">
        <v>94</v>
      </c>
      <c r="G62" s="111">
        <v>661256</v>
      </c>
      <c r="H62" s="112">
        <v>1200</v>
      </c>
      <c r="I62" s="113"/>
      <c r="J62" s="114"/>
      <c r="K62" s="113"/>
      <c r="L62" s="115"/>
      <c r="M62" s="115"/>
      <c r="N62" s="115"/>
      <c r="O62" s="115"/>
      <c r="P62" s="120"/>
      <c r="Q62" s="120"/>
      <c r="R62" s="120"/>
      <c r="S62" s="120"/>
      <c r="T62" s="120"/>
      <c r="U62" s="120"/>
      <c r="V62" s="118"/>
      <c r="W62" s="118"/>
      <c r="X62" s="118">
        <v>1200</v>
      </c>
      <c r="Y62" s="118"/>
      <c r="Z62" s="118"/>
      <c r="AA62" s="118"/>
      <c r="AB62" s="118"/>
      <c r="AC62" s="118"/>
      <c r="AD62" s="117">
        <f t="shared" si="0"/>
        <v>2400</v>
      </c>
    </row>
    <row r="63" spans="1:30" x14ac:dyDescent="0.25">
      <c r="A63">
        <v>4</v>
      </c>
      <c r="B63" s="57" t="s">
        <v>146</v>
      </c>
      <c r="C63" s="58"/>
      <c r="D63" s="55" t="s">
        <v>147</v>
      </c>
      <c r="E63" s="56" t="s">
        <v>148</v>
      </c>
      <c r="F63" s="67">
        <v>99</v>
      </c>
      <c r="G63" s="60">
        <v>691842</v>
      </c>
      <c r="H63" s="15">
        <v>1200</v>
      </c>
      <c r="I63" s="61"/>
      <c r="J63" s="64"/>
      <c r="K63" s="61"/>
      <c r="L63" s="65"/>
      <c r="M63" s="65"/>
      <c r="N63" s="65"/>
      <c r="O63" s="65"/>
      <c r="P63" s="62"/>
      <c r="Q63" s="62"/>
      <c r="R63" s="62"/>
      <c r="S63" s="62"/>
      <c r="T63" s="62"/>
      <c r="U63" s="62"/>
      <c r="V63" s="63"/>
      <c r="W63" s="62"/>
      <c r="X63" s="63"/>
      <c r="Y63" s="63"/>
      <c r="Z63" s="63"/>
      <c r="AA63" s="63"/>
      <c r="AB63" s="63"/>
      <c r="AC63" s="63"/>
      <c r="AD63" s="54">
        <f t="shared" si="0"/>
        <v>1200</v>
      </c>
    </row>
    <row r="64" spans="1:30" x14ac:dyDescent="0.25">
      <c r="A64">
        <v>4</v>
      </c>
      <c r="B64" s="75" t="s">
        <v>149</v>
      </c>
      <c r="C64" s="76"/>
      <c r="D64" s="77" t="s">
        <v>150</v>
      </c>
      <c r="E64" s="78"/>
      <c r="F64" s="79">
        <v>99</v>
      </c>
      <c r="G64" s="80">
        <v>704677</v>
      </c>
      <c r="H64" s="83"/>
      <c r="I64" s="82">
        <v>1200</v>
      </c>
      <c r="J64" s="83"/>
      <c r="K64" s="82"/>
      <c r="L64" s="84"/>
      <c r="M64" s="84"/>
      <c r="N64" s="84"/>
      <c r="O64" s="84"/>
      <c r="P64" s="85"/>
      <c r="Q64" s="85"/>
      <c r="R64" s="85"/>
      <c r="S64" s="85"/>
      <c r="T64" s="85"/>
      <c r="U64" s="85"/>
      <c r="V64" s="86"/>
      <c r="W64" s="86">
        <v>0</v>
      </c>
      <c r="X64" s="86">
        <v>1200</v>
      </c>
      <c r="Y64" s="86"/>
      <c r="Z64" s="86"/>
      <c r="AA64" s="86"/>
      <c r="AB64" s="86"/>
      <c r="AC64" s="86"/>
      <c r="AD64" s="74">
        <f t="shared" si="0"/>
        <v>2400</v>
      </c>
    </row>
    <row r="65" spans="1:30" x14ac:dyDescent="0.25">
      <c r="A65">
        <v>5</v>
      </c>
      <c r="B65" s="106" t="s">
        <v>49</v>
      </c>
      <c r="C65" s="107"/>
      <c r="D65" s="108" t="s">
        <v>50</v>
      </c>
      <c r="E65" s="109"/>
      <c r="F65" s="119">
        <v>94</v>
      </c>
      <c r="G65" s="111">
        <v>288201</v>
      </c>
      <c r="H65" s="114"/>
      <c r="I65" s="113"/>
      <c r="J65" s="114"/>
      <c r="K65" s="113">
        <v>200</v>
      </c>
      <c r="L65" s="115">
        <v>200</v>
      </c>
      <c r="M65" s="115">
        <v>200</v>
      </c>
      <c r="N65" s="122"/>
      <c r="O65" s="120"/>
      <c r="P65" s="120"/>
      <c r="Q65" s="120"/>
      <c r="R65" s="120"/>
      <c r="S65" s="120"/>
      <c r="T65" s="120"/>
      <c r="U65" s="120"/>
      <c r="V65" s="118">
        <v>400</v>
      </c>
      <c r="W65" s="118"/>
      <c r="X65" s="118"/>
      <c r="Y65" s="118"/>
      <c r="Z65" s="118"/>
      <c r="AA65" s="118"/>
      <c r="AB65" s="118"/>
      <c r="AC65" s="118">
        <v>1400</v>
      </c>
      <c r="AD65" s="117">
        <f t="shared" si="0"/>
        <v>2400</v>
      </c>
    </row>
    <row r="66" spans="1:30" x14ac:dyDescent="0.25">
      <c r="A66">
        <v>5</v>
      </c>
      <c r="B66" s="106" t="s">
        <v>67</v>
      </c>
      <c r="C66" s="107"/>
      <c r="D66" s="108" t="s">
        <v>124</v>
      </c>
      <c r="E66" s="109"/>
      <c r="F66" s="110">
        <v>96</v>
      </c>
      <c r="G66" s="111">
        <v>27849</v>
      </c>
      <c r="H66" s="114"/>
      <c r="I66" s="113"/>
      <c r="J66" s="114"/>
      <c r="K66" s="113">
        <v>1000</v>
      </c>
      <c r="L66" s="115"/>
      <c r="M66" s="115"/>
      <c r="N66" s="115"/>
      <c r="O66" s="115"/>
      <c r="P66" s="115"/>
      <c r="Q66" s="115"/>
      <c r="R66" s="115"/>
      <c r="S66" s="115"/>
      <c r="T66" s="120"/>
      <c r="U66" s="120"/>
      <c r="V66" s="118"/>
      <c r="W66" s="118"/>
      <c r="X66" s="118"/>
      <c r="Y66" s="118">
        <v>1500</v>
      </c>
      <c r="Z66" s="118"/>
      <c r="AA66" s="118"/>
      <c r="AB66" s="118"/>
      <c r="AC66" s="118"/>
      <c r="AD66" s="117">
        <f t="shared" si="0"/>
        <v>2500</v>
      </c>
    </row>
    <row r="67" spans="1:30" x14ac:dyDescent="0.25">
      <c r="A67">
        <v>5</v>
      </c>
      <c r="B67" s="57" t="s">
        <v>140</v>
      </c>
      <c r="C67" s="58"/>
      <c r="D67" s="55" t="s">
        <v>141</v>
      </c>
      <c r="E67" s="56"/>
      <c r="F67" s="59">
        <v>99</v>
      </c>
      <c r="G67" s="60">
        <v>285043</v>
      </c>
      <c r="H67" s="64"/>
      <c r="I67" s="61"/>
      <c r="J67" s="64"/>
      <c r="K67" s="61">
        <v>200</v>
      </c>
      <c r="L67" s="65">
        <v>200</v>
      </c>
      <c r="M67" s="65">
        <v>200</v>
      </c>
      <c r="N67" s="68"/>
      <c r="O67" s="62"/>
      <c r="P67" s="62"/>
      <c r="Q67" s="62"/>
      <c r="R67" s="62"/>
      <c r="S67" s="62"/>
      <c r="T67" s="62"/>
      <c r="U67" s="62"/>
      <c r="V67" s="63">
        <v>400</v>
      </c>
      <c r="W67" s="63"/>
      <c r="X67" s="63"/>
      <c r="Y67" s="63"/>
      <c r="Z67" s="63"/>
      <c r="AA67" s="63"/>
      <c r="AB67" s="63"/>
      <c r="AC67" s="63"/>
      <c r="AD67" s="54">
        <f t="shared" si="0"/>
        <v>1000</v>
      </c>
    </row>
    <row r="68" spans="1:30" x14ac:dyDescent="0.25">
      <c r="A68">
        <v>4</v>
      </c>
      <c r="B68" s="75" t="s">
        <v>33</v>
      </c>
      <c r="C68" s="76"/>
      <c r="D68" s="77" t="s">
        <v>34</v>
      </c>
      <c r="E68" s="78"/>
      <c r="F68" s="79">
        <v>91</v>
      </c>
      <c r="G68" s="80">
        <v>40143</v>
      </c>
      <c r="H68" s="81">
        <v>1000</v>
      </c>
      <c r="I68" s="82"/>
      <c r="J68" s="83"/>
      <c r="K68" s="82"/>
      <c r="L68" s="84"/>
      <c r="M68" s="84"/>
      <c r="N68" s="84"/>
      <c r="O68" s="85"/>
      <c r="P68" s="85"/>
      <c r="Q68" s="85"/>
      <c r="R68" s="85"/>
      <c r="S68" s="85"/>
      <c r="T68" s="85"/>
      <c r="U68" s="85"/>
      <c r="V68" s="86"/>
      <c r="W68" s="86"/>
      <c r="X68" s="86">
        <v>1400</v>
      </c>
      <c r="Y68" s="86"/>
      <c r="Z68" s="86"/>
      <c r="AA68" s="86"/>
      <c r="AB68" s="86"/>
      <c r="AC68" s="86"/>
      <c r="AD68" s="74">
        <f t="shared" si="0"/>
        <v>2400</v>
      </c>
    </row>
    <row r="69" spans="1:30" x14ac:dyDescent="0.25">
      <c r="A69">
        <v>4</v>
      </c>
      <c r="B69" s="75" t="s">
        <v>80</v>
      </c>
      <c r="C69" s="76" t="s">
        <v>81</v>
      </c>
      <c r="D69" s="77" t="s">
        <v>82</v>
      </c>
      <c r="E69" s="78" t="s">
        <v>83</v>
      </c>
      <c r="F69" s="79">
        <v>91</v>
      </c>
      <c r="G69" s="80">
        <v>413507</v>
      </c>
      <c r="H69" s="81">
        <v>1000</v>
      </c>
      <c r="I69" s="82"/>
      <c r="J69" s="83"/>
      <c r="K69" s="82"/>
      <c r="L69" s="84"/>
      <c r="M69" s="84"/>
      <c r="N69" s="84"/>
      <c r="O69" s="85"/>
      <c r="P69" s="85"/>
      <c r="Q69" s="85"/>
      <c r="R69" s="85"/>
      <c r="S69" s="85"/>
      <c r="T69" s="85"/>
      <c r="U69" s="85"/>
      <c r="V69" s="86"/>
      <c r="W69" s="86"/>
      <c r="X69" s="86">
        <v>1400</v>
      </c>
      <c r="Y69" s="86"/>
      <c r="Z69" s="86"/>
      <c r="AA69" s="86"/>
      <c r="AB69" s="86"/>
      <c r="AC69" s="86"/>
      <c r="AD69" s="74">
        <f t="shared" si="0"/>
        <v>2400</v>
      </c>
    </row>
    <row r="70" spans="1:30" x14ac:dyDescent="0.25">
      <c r="A70">
        <v>1</v>
      </c>
      <c r="B70" s="75" t="s">
        <v>33</v>
      </c>
      <c r="C70" s="76"/>
      <c r="D70" s="77" t="s">
        <v>35</v>
      </c>
      <c r="E70" s="78"/>
      <c r="F70" s="79">
        <v>99</v>
      </c>
      <c r="G70" s="80">
        <v>604803</v>
      </c>
      <c r="H70" s="81">
        <v>200</v>
      </c>
      <c r="I70" s="82"/>
      <c r="J70" s="81">
        <v>200</v>
      </c>
      <c r="K70" s="82"/>
      <c r="L70" s="87"/>
      <c r="M70" s="87">
        <v>600</v>
      </c>
      <c r="N70" s="88"/>
      <c r="O70" s="85"/>
      <c r="P70" s="85"/>
      <c r="Q70" s="85"/>
      <c r="R70" s="85"/>
      <c r="S70" s="85"/>
      <c r="T70" s="85"/>
      <c r="U70" s="85"/>
      <c r="V70" s="86"/>
      <c r="W70" s="86"/>
      <c r="X70" s="86">
        <v>1400</v>
      </c>
      <c r="Y70" s="86"/>
      <c r="Z70" s="86"/>
      <c r="AA70" s="86"/>
      <c r="AB70" s="86"/>
      <c r="AC70" s="86"/>
      <c r="AD70" s="74">
        <f t="shared" si="0"/>
        <v>2400</v>
      </c>
    </row>
    <row r="71" spans="1:30" x14ac:dyDescent="0.25">
      <c r="A71">
        <v>4</v>
      </c>
      <c r="B71" s="57" t="s">
        <v>100</v>
      </c>
      <c r="C71" s="58"/>
      <c r="D71" s="55" t="s">
        <v>50</v>
      </c>
      <c r="E71" s="56"/>
      <c r="F71" s="59">
        <v>99</v>
      </c>
      <c r="G71" s="60">
        <v>694728</v>
      </c>
      <c r="H71" s="15">
        <v>200</v>
      </c>
      <c r="I71" s="61"/>
      <c r="J71" s="64"/>
      <c r="K71" s="61">
        <v>200</v>
      </c>
      <c r="L71" s="65">
        <v>200</v>
      </c>
      <c r="M71" s="65">
        <v>200</v>
      </c>
      <c r="N71" s="62"/>
      <c r="O71" s="62"/>
      <c r="P71" s="62"/>
      <c r="Q71" s="62"/>
      <c r="R71" s="62"/>
      <c r="S71" s="62"/>
      <c r="T71" s="62"/>
      <c r="U71" s="62"/>
      <c r="V71" s="66"/>
      <c r="W71" s="63"/>
      <c r="X71" s="63"/>
      <c r="Y71" s="63">
        <v>400</v>
      </c>
      <c r="Z71" s="63">
        <v>200</v>
      </c>
      <c r="AA71" s="63"/>
      <c r="AB71" s="63">
        <v>400</v>
      </c>
      <c r="AC71" s="63"/>
      <c r="AD71" s="54">
        <f t="shared" si="0"/>
        <v>1800</v>
      </c>
    </row>
    <row r="72" spans="1:30" x14ac:dyDescent="0.25">
      <c r="A72">
        <v>4</v>
      </c>
      <c r="B72" s="57" t="s">
        <v>136</v>
      </c>
      <c r="C72" s="58"/>
      <c r="D72" s="55" t="s">
        <v>139</v>
      </c>
      <c r="E72" s="56"/>
      <c r="F72" s="59">
        <v>91</v>
      </c>
      <c r="G72" s="60">
        <v>331347</v>
      </c>
      <c r="H72" s="15">
        <v>200</v>
      </c>
      <c r="I72" s="61"/>
      <c r="J72" s="64"/>
      <c r="K72" s="61">
        <v>200</v>
      </c>
      <c r="L72" s="65">
        <v>200</v>
      </c>
      <c r="M72" s="65">
        <v>200</v>
      </c>
      <c r="N72" s="62"/>
      <c r="O72" s="62"/>
      <c r="P72" s="62"/>
      <c r="Q72" s="62"/>
      <c r="R72" s="62"/>
      <c r="S72" s="62"/>
      <c r="T72" s="62"/>
      <c r="U72" s="62"/>
      <c r="V72" s="66"/>
      <c r="W72" s="63"/>
      <c r="X72" s="63"/>
      <c r="Y72" s="63">
        <v>400</v>
      </c>
      <c r="Z72" s="63">
        <v>200</v>
      </c>
      <c r="AA72" s="63"/>
      <c r="AB72" s="63">
        <v>400</v>
      </c>
      <c r="AC72" s="63"/>
      <c r="AD72" s="54">
        <f t="shared" ref="AD72:AD85" si="1">SUM(H72:AC72)</f>
        <v>1800</v>
      </c>
    </row>
    <row r="73" spans="1:30" x14ac:dyDescent="0.25">
      <c r="B73" s="57" t="s">
        <v>159</v>
      </c>
      <c r="C73" s="58"/>
      <c r="D73" s="55" t="s">
        <v>160</v>
      </c>
      <c r="E73" s="56"/>
      <c r="F73" s="67">
        <v>99</v>
      </c>
      <c r="G73" s="60">
        <v>594077</v>
      </c>
      <c r="H73" s="64"/>
      <c r="I73" s="61"/>
      <c r="J73" s="64"/>
      <c r="K73" s="61"/>
      <c r="L73" s="65"/>
      <c r="M73" s="65"/>
      <c r="N73" s="65">
        <v>600</v>
      </c>
      <c r="O73" s="65"/>
      <c r="P73" s="65"/>
      <c r="Q73" s="65"/>
      <c r="R73" s="65"/>
      <c r="S73" s="65"/>
      <c r="T73" s="65"/>
      <c r="U73" s="65"/>
      <c r="V73" s="63"/>
      <c r="W73" s="63"/>
      <c r="X73" s="63"/>
      <c r="Y73" s="63"/>
      <c r="Z73" s="63"/>
      <c r="AA73" s="63"/>
      <c r="AB73" s="63"/>
      <c r="AC73" s="63"/>
      <c r="AD73" s="54">
        <f t="shared" si="1"/>
        <v>600</v>
      </c>
    </row>
    <row r="74" spans="1:30" x14ac:dyDescent="0.25">
      <c r="A74">
        <v>5</v>
      </c>
      <c r="B74" s="75" t="s">
        <v>60</v>
      </c>
      <c r="C74" s="76" t="s">
        <v>61</v>
      </c>
      <c r="D74" s="77" t="s">
        <v>62</v>
      </c>
      <c r="E74" s="78" t="s">
        <v>63</v>
      </c>
      <c r="F74" s="89">
        <v>98</v>
      </c>
      <c r="G74" s="80">
        <v>709610</v>
      </c>
      <c r="H74" s="83"/>
      <c r="I74" s="82"/>
      <c r="J74" s="83"/>
      <c r="K74" s="82">
        <v>400</v>
      </c>
      <c r="L74" s="84"/>
      <c r="M74" s="90"/>
      <c r="N74" s="85"/>
      <c r="O74" s="85"/>
      <c r="P74" s="85"/>
      <c r="Q74" s="85"/>
      <c r="R74" s="85"/>
      <c r="S74" s="85"/>
      <c r="T74" s="85"/>
      <c r="U74" s="85"/>
      <c r="V74" s="86"/>
      <c r="W74" s="86"/>
      <c r="X74" s="86"/>
      <c r="Y74" s="86"/>
      <c r="Z74" s="86">
        <v>2000</v>
      </c>
      <c r="AA74" s="86"/>
      <c r="AB74" s="86"/>
      <c r="AC74" s="86"/>
      <c r="AD74" s="74">
        <f t="shared" si="1"/>
        <v>2400</v>
      </c>
    </row>
    <row r="75" spans="1:30" x14ac:dyDescent="0.25">
      <c r="A75">
        <v>4</v>
      </c>
      <c r="B75" s="57" t="s">
        <v>64</v>
      </c>
      <c r="C75" s="58" t="s">
        <v>67</v>
      </c>
      <c r="D75" s="55" t="s">
        <v>68</v>
      </c>
      <c r="E75" s="56"/>
      <c r="F75" s="59">
        <v>99</v>
      </c>
      <c r="G75" s="60">
        <v>585236</v>
      </c>
      <c r="H75" s="15">
        <v>200</v>
      </c>
      <c r="I75" s="61"/>
      <c r="J75" s="15">
        <v>200</v>
      </c>
      <c r="K75" s="61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3"/>
      <c r="W75" s="63"/>
      <c r="X75" s="63">
        <v>1400</v>
      </c>
      <c r="Y75" s="63"/>
      <c r="Z75" s="63"/>
      <c r="AA75" s="63">
        <v>400</v>
      </c>
      <c r="AB75" s="63"/>
      <c r="AC75" s="63"/>
      <c r="AD75" s="54">
        <f t="shared" si="1"/>
        <v>2200</v>
      </c>
    </row>
    <row r="76" spans="1:30" x14ac:dyDescent="0.25">
      <c r="A76">
        <v>4</v>
      </c>
      <c r="B76" s="55" t="s">
        <v>113</v>
      </c>
      <c r="C76" s="56"/>
      <c r="D76" s="55" t="s">
        <v>114</v>
      </c>
      <c r="E76" s="56"/>
      <c r="F76" s="59">
        <v>98</v>
      </c>
      <c r="G76" s="60">
        <v>849590</v>
      </c>
      <c r="H76" s="15">
        <v>200</v>
      </c>
      <c r="I76" s="56"/>
      <c r="J76" s="55"/>
      <c r="K76" s="56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5"/>
      <c r="W76" s="55"/>
      <c r="X76" s="55"/>
      <c r="Y76" s="55">
        <v>2000</v>
      </c>
      <c r="Z76" s="55"/>
      <c r="AA76" s="55"/>
      <c r="AB76" s="55"/>
      <c r="AC76" s="55"/>
      <c r="AD76" s="54">
        <f t="shared" si="1"/>
        <v>2200</v>
      </c>
    </row>
    <row r="77" spans="1:30" x14ac:dyDescent="0.25">
      <c r="A77">
        <v>4</v>
      </c>
      <c r="B77" s="55" t="s">
        <v>119</v>
      </c>
      <c r="C77" s="56"/>
      <c r="D77" s="55" t="s">
        <v>120</v>
      </c>
      <c r="E77" s="56" t="s">
        <v>46</v>
      </c>
      <c r="F77" s="59">
        <v>99</v>
      </c>
      <c r="G77" s="60">
        <v>591059</v>
      </c>
      <c r="H77" s="15">
        <v>200</v>
      </c>
      <c r="I77" s="56"/>
      <c r="J77" s="55"/>
      <c r="K77" s="56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5"/>
      <c r="W77" s="55"/>
      <c r="X77" s="55"/>
      <c r="Y77" s="55"/>
      <c r="Z77" s="55"/>
      <c r="AA77" s="55"/>
      <c r="AB77" s="55"/>
      <c r="AC77" s="55"/>
      <c r="AD77" s="54">
        <f t="shared" si="1"/>
        <v>200</v>
      </c>
    </row>
    <row r="78" spans="1:30" x14ac:dyDescent="0.25">
      <c r="A78">
        <v>4</v>
      </c>
      <c r="B78" s="55" t="s">
        <v>131</v>
      </c>
      <c r="C78" s="56"/>
      <c r="D78" s="55" t="s">
        <v>132</v>
      </c>
      <c r="E78" s="56"/>
      <c r="F78" s="59">
        <v>91</v>
      </c>
      <c r="G78" s="60">
        <v>283118</v>
      </c>
      <c r="H78" s="15">
        <v>200</v>
      </c>
      <c r="I78" s="56"/>
      <c r="J78" s="55"/>
      <c r="K78" s="56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5"/>
      <c r="W78" s="55"/>
      <c r="X78" s="55"/>
      <c r="Y78" s="55"/>
      <c r="Z78" s="55"/>
      <c r="AA78" s="55"/>
      <c r="AB78" s="55"/>
      <c r="AC78" s="55"/>
      <c r="AD78" s="54">
        <f t="shared" si="1"/>
        <v>200</v>
      </c>
    </row>
    <row r="79" spans="1:30" x14ac:dyDescent="0.25">
      <c r="A79">
        <v>4</v>
      </c>
      <c r="B79" s="77" t="s">
        <v>133</v>
      </c>
      <c r="C79" s="78"/>
      <c r="D79" s="77" t="s">
        <v>28</v>
      </c>
      <c r="E79" s="78"/>
      <c r="F79" s="79">
        <v>99</v>
      </c>
      <c r="G79" s="80">
        <v>174796</v>
      </c>
      <c r="H79" s="81">
        <v>200</v>
      </c>
      <c r="I79" s="78"/>
      <c r="J79" s="77"/>
      <c r="K79" s="78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7"/>
      <c r="W79" s="77"/>
      <c r="X79" s="77">
        <v>2200</v>
      </c>
      <c r="Y79" s="77"/>
      <c r="Z79" s="77"/>
      <c r="AA79" s="77"/>
      <c r="AB79" s="77"/>
      <c r="AC79" s="77"/>
      <c r="AD79" s="74">
        <f t="shared" si="1"/>
        <v>2400</v>
      </c>
    </row>
    <row r="80" spans="1:30" x14ac:dyDescent="0.25">
      <c r="B80" s="77" t="s">
        <v>178</v>
      </c>
      <c r="C80" s="78"/>
      <c r="D80" s="77" t="s">
        <v>26</v>
      </c>
      <c r="E80" s="78"/>
      <c r="F80" s="79"/>
      <c r="G80" s="80"/>
      <c r="H80" s="86"/>
      <c r="I80" s="78"/>
      <c r="J80" s="77"/>
      <c r="K80" s="78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7"/>
      <c r="W80" s="77"/>
      <c r="X80" s="77">
        <v>2400</v>
      </c>
      <c r="Y80" s="77"/>
      <c r="Z80" s="77"/>
      <c r="AA80" s="77"/>
      <c r="AB80" s="77"/>
      <c r="AC80" s="77"/>
      <c r="AD80" s="74">
        <f t="shared" si="1"/>
        <v>2400</v>
      </c>
    </row>
    <row r="81" spans="2:30" x14ac:dyDescent="0.25">
      <c r="B81" s="55" t="s">
        <v>201</v>
      </c>
      <c r="C81" s="56"/>
      <c r="D81" s="55" t="s">
        <v>26</v>
      </c>
      <c r="E81" s="56"/>
      <c r="F81" s="59"/>
      <c r="G81" s="60"/>
      <c r="H81" s="63"/>
      <c r="I81" s="56"/>
      <c r="J81" s="55"/>
      <c r="K81" s="56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5"/>
      <c r="W81" s="55"/>
      <c r="X81" s="55">
        <v>1200</v>
      </c>
      <c r="Y81" s="55"/>
      <c r="Z81" s="55"/>
      <c r="AA81" s="55"/>
      <c r="AB81" s="55"/>
      <c r="AC81" s="55"/>
      <c r="AD81" s="54">
        <f t="shared" si="1"/>
        <v>1200</v>
      </c>
    </row>
    <row r="82" spans="2:30" x14ac:dyDescent="0.25">
      <c r="B82" s="55" t="s">
        <v>202</v>
      </c>
      <c r="C82" s="56"/>
      <c r="D82" s="55" t="s">
        <v>203</v>
      </c>
      <c r="E82" s="56"/>
      <c r="F82" s="59"/>
      <c r="G82" s="60"/>
      <c r="H82" s="63"/>
      <c r="I82" s="56"/>
      <c r="J82" s="55"/>
      <c r="K82" s="56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5"/>
      <c r="W82" s="55"/>
      <c r="X82" s="55">
        <v>1200</v>
      </c>
      <c r="Y82" s="55"/>
      <c r="Z82" s="55"/>
      <c r="AA82" s="55"/>
      <c r="AB82" s="55"/>
      <c r="AC82" s="55"/>
      <c r="AD82" s="54">
        <f t="shared" si="1"/>
        <v>1200</v>
      </c>
    </row>
    <row r="83" spans="2:30" x14ac:dyDescent="0.25">
      <c r="B83" s="77" t="s">
        <v>208</v>
      </c>
      <c r="C83" s="78"/>
      <c r="D83" s="77" t="s">
        <v>209</v>
      </c>
      <c r="E83" s="78"/>
      <c r="F83" s="79"/>
      <c r="G83" s="80"/>
      <c r="H83" s="86"/>
      <c r="I83" s="78"/>
      <c r="J83" s="77"/>
      <c r="K83" s="78"/>
      <c r="L83" s="74"/>
      <c r="M83" s="74"/>
      <c r="N83" s="74"/>
      <c r="O83" s="74"/>
      <c r="P83" s="74"/>
      <c r="Q83" s="74"/>
      <c r="R83" s="74"/>
      <c r="S83" s="74"/>
      <c r="T83" s="74"/>
      <c r="U83" s="74"/>
      <c r="V83" s="77"/>
      <c r="W83" s="77"/>
      <c r="X83" s="77"/>
      <c r="Y83" s="77"/>
      <c r="Z83" s="77"/>
      <c r="AA83" s="77"/>
      <c r="AB83" s="77">
        <v>400</v>
      </c>
      <c r="AC83" s="77"/>
      <c r="AD83" s="74">
        <f t="shared" si="1"/>
        <v>400</v>
      </c>
    </row>
    <row r="84" spans="2:30" x14ac:dyDescent="0.25">
      <c r="B84" s="77" t="s">
        <v>206</v>
      </c>
      <c r="C84" s="78"/>
      <c r="D84" s="77" t="s">
        <v>207</v>
      </c>
      <c r="E84" s="78"/>
      <c r="F84" s="79"/>
      <c r="G84" s="80"/>
      <c r="H84" s="86"/>
      <c r="I84" s="78"/>
      <c r="J84" s="77"/>
      <c r="K84" s="78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7"/>
      <c r="W84" s="77"/>
      <c r="X84" s="77"/>
      <c r="Y84" s="77"/>
      <c r="Z84" s="77"/>
      <c r="AA84" s="77"/>
      <c r="AB84" s="77">
        <v>400</v>
      </c>
      <c r="AC84" s="77"/>
      <c r="AD84" s="74">
        <f t="shared" si="1"/>
        <v>400</v>
      </c>
    </row>
    <row r="85" spans="2:30" ht="16.5" thickBot="1" x14ac:dyDescent="0.3">
      <c r="B85" s="42" t="s">
        <v>161</v>
      </c>
      <c r="C85" s="43"/>
      <c r="D85" s="44"/>
      <c r="E85" s="45"/>
      <c r="F85" s="46"/>
      <c r="G85" s="47"/>
      <c r="H85" s="48"/>
      <c r="I85" s="49"/>
      <c r="J85" s="48"/>
      <c r="K85" s="49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1">
        <v>1200</v>
      </c>
      <c r="W85" s="51">
        <v>1200</v>
      </c>
      <c r="X85" s="51">
        <v>1600</v>
      </c>
      <c r="Y85" s="51">
        <v>0</v>
      </c>
      <c r="Z85" s="51">
        <v>400</v>
      </c>
      <c r="AA85" s="51">
        <v>0</v>
      </c>
      <c r="AB85" s="51">
        <v>0</v>
      </c>
      <c r="AC85" s="51"/>
      <c r="AD85" s="54">
        <f t="shared" si="1"/>
        <v>4400</v>
      </c>
    </row>
    <row r="86" spans="2:30" ht="16.5" thickBot="1" x14ac:dyDescent="0.3">
      <c r="B86" s="96" t="s">
        <v>162</v>
      </c>
      <c r="C86" s="96"/>
      <c r="D86" s="96"/>
      <c r="E86" s="96"/>
      <c r="F86" s="23"/>
      <c r="G86" s="24"/>
      <c r="H86" s="25"/>
      <c r="I86" s="25"/>
      <c r="J86" s="25"/>
      <c r="K86" s="26"/>
      <c r="L86" s="27">
        <v>43.44</v>
      </c>
      <c r="M86" s="28">
        <v>0</v>
      </c>
      <c r="N86" s="69">
        <v>0</v>
      </c>
      <c r="O86" s="70"/>
      <c r="P86" s="70"/>
      <c r="Q86" s="70"/>
      <c r="R86" s="70"/>
      <c r="S86" s="70"/>
      <c r="T86" s="70"/>
      <c r="U86" s="70"/>
      <c r="V86" s="71">
        <v>0</v>
      </c>
      <c r="W86" s="72">
        <v>50</v>
      </c>
      <c r="X86" s="72"/>
      <c r="Y86" s="72">
        <v>52.21</v>
      </c>
      <c r="Z86" s="72"/>
      <c r="AA86" s="72"/>
      <c r="AB86" s="72">
        <v>0</v>
      </c>
      <c r="AC86" s="72">
        <v>58.47</v>
      </c>
      <c r="AD86" s="73">
        <f>SUM(L86:AC86)</f>
        <v>204.12</v>
      </c>
    </row>
    <row r="87" spans="2:30" ht="16.5" thickBot="1" x14ac:dyDescent="0.3">
      <c r="G87" s="29"/>
      <c r="H87" s="30">
        <f>SUM(H7:H86)</f>
        <v>49400</v>
      </c>
      <c r="I87" s="31">
        <f>SUM(I7:I86)</f>
        <v>25800</v>
      </c>
      <c r="J87" s="30">
        <f>SUM(J7:J86)</f>
        <v>2600</v>
      </c>
      <c r="K87" s="31">
        <f>SUM(K7:K86)</f>
        <v>25200</v>
      </c>
    </row>
    <row r="88" spans="2:30" ht="16.5" thickBot="1" x14ac:dyDescent="0.3">
      <c r="G88" s="29"/>
      <c r="H88" s="97">
        <f>+H87+I87</f>
        <v>75200</v>
      </c>
      <c r="I88" s="97"/>
      <c r="J88" s="97">
        <f>J87+K87</f>
        <v>27800</v>
      </c>
      <c r="K88" s="97"/>
      <c r="L88" s="39">
        <f>SUM(L7:L87)</f>
        <v>5043.4399999999996</v>
      </c>
      <c r="M88" s="39">
        <f>SUM(M7:M78)</f>
        <v>9300</v>
      </c>
      <c r="N88" s="39">
        <f>SUM(N7:N78)</f>
        <v>3000</v>
      </c>
      <c r="O88" s="40" t="e">
        <f>SUM(#REF!)</f>
        <v>#REF!</v>
      </c>
      <c r="P88" s="39" t="e">
        <f>SUM(#REF!)</f>
        <v>#REF!</v>
      </c>
      <c r="Q88" s="39" t="e">
        <f>SUM(#REF!)</f>
        <v>#REF!</v>
      </c>
      <c r="R88" s="39" t="e">
        <f>SUM(#REF!)</f>
        <v>#REF!</v>
      </c>
      <c r="S88" s="39" t="e">
        <f>SUM(#REF!)</f>
        <v>#REF!</v>
      </c>
      <c r="T88" s="39" t="e">
        <f>SUM(#REF!)</f>
        <v>#REF!</v>
      </c>
      <c r="U88" s="39" t="e">
        <f>SUM(#REF!)</f>
        <v>#REF!</v>
      </c>
      <c r="V88" s="39">
        <f>SUM(V7:W85)</f>
        <v>11600</v>
      </c>
      <c r="W88" s="39">
        <f>SUM(W7:X85)</f>
        <v>29000</v>
      </c>
      <c r="X88" s="39">
        <f>SUM(X7:X85)</f>
        <v>22200</v>
      </c>
      <c r="Y88" s="39">
        <f>SUM(Y7:Y85)</f>
        <v>5100</v>
      </c>
      <c r="Z88" s="39">
        <f t="shared" ref="Z88:AC88" si="2">SUM(Z7:Z85)</f>
        <v>5600</v>
      </c>
      <c r="AA88" s="39">
        <f t="shared" si="2"/>
        <v>2200</v>
      </c>
      <c r="AB88" s="39">
        <f>SUM(AB7:AB86)</f>
        <v>6000</v>
      </c>
      <c r="AC88" s="39">
        <f t="shared" si="2"/>
        <v>6000</v>
      </c>
      <c r="AD88" s="41">
        <f>SUM(AD7:AD86)</f>
        <v>179204.12</v>
      </c>
    </row>
    <row r="89" spans="2:30" x14ac:dyDescent="0.25">
      <c r="G89" s="29"/>
    </row>
    <row r="90" spans="2:30" x14ac:dyDescent="0.25">
      <c r="G90" s="29"/>
    </row>
    <row r="91" spans="2:30" ht="16.5" thickBot="1" x14ac:dyDescent="0.3">
      <c r="G91" s="29"/>
    </row>
    <row r="92" spans="2:30" x14ac:dyDescent="0.25">
      <c r="B92" s="16" t="s">
        <v>85</v>
      </c>
      <c r="C92" s="17"/>
      <c r="D92" s="18" t="s">
        <v>86</v>
      </c>
      <c r="E92" s="19"/>
      <c r="F92" s="20">
        <v>98</v>
      </c>
      <c r="G92" s="32">
        <v>491095</v>
      </c>
    </row>
    <row r="93" spans="2:30" x14ac:dyDescent="0.25">
      <c r="B93" s="9" t="s">
        <v>163</v>
      </c>
      <c r="C93" s="10"/>
      <c r="D93" s="11" t="s">
        <v>164</v>
      </c>
      <c r="E93" s="12"/>
      <c r="F93" s="13"/>
      <c r="G93" s="14"/>
    </row>
    <row r="94" spans="2:30" x14ac:dyDescent="0.25">
      <c r="B94" s="9" t="s">
        <v>136</v>
      </c>
      <c r="C94" s="10"/>
      <c r="D94" s="11" t="s">
        <v>138</v>
      </c>
      <c r="E94" s="12"/>
      <c r="F94" s="13"/>
      <c r="G94" s="14"/>
    </row>
    <row r="95" spans="2:30" x14ac:dyDescent="0.25">
      <c r="B95" s="9" t="s">
        <v>165</v>
      </c>
      <c r="C95" s="10"/>
      <c r="D95" s="11" t="s">
        <v>120</v>
      </c>
      <c r="E95" s="12"/>
      <c r="F95" s="13">
        <v>95</v>
      </c>
      <c r="G95" s="14">
        <v>685747</v>
      </c>
    </row>
    <row r="96" spans="2:30" x14ac:dyDescent="0.25">
      <c r="B96" s="9" t="s">
        <v>166</v>
      </c>
      <c r="C96" s="10" t="s">
        <v>67</v>
      </c>
      <c r="D96" s="11" t="s">
        <v>120</v>
      </c>
      <c r="E96" s="12" t="s">
        <v>54</v>
      </c>
      <c r="F96" s="13"/>
      <c r="G96" s="14"/>
    </row>
    <row r="97" spans="2:7" x14ac:dyDescent="0.25">
      <c r="B97" s="9" t="s">
        <v>167</v>
      </c>
      <c r="C97" s="10"/>
      <c r="D97" s="11" t="s">
        <v>168</v>
      </c>
      <c r="E97" s="12"/>
      <c r="F97" s="13">
        <v>99</v>
      </c>
      <c r="G97" s="14">
        <v>800461</v>
      </c>
    </row>
    <row r="98" spans="2:7" x14ac:dyDescent="0.25">
      <c r="B98" s="9" t="s">
        <v>169</v>
      </c>
      <c r="C98" s="10"/>
      <c r="D98" s="11" t="s">
        <v>99</v>
      </c>
      <c r="E98" s="12"/>
      <c r="F98" s="13">
        <v>99</v>
      </c>
      <c r="G98" s="33"/>
    </row>
    <row r="99" spans="2:7" x14ac:dyDescent="0.25">
      <c r="B99" s="9" t="s">
        <v>170</v>
      </c>
      <c r="C99" s="10"/>
      <c r="D99" s="11" t="s">
        <v>150</v>
      </c>
      <c r="E99" s="12"/>
      <c r="F99" s="13">
        <v>99</v>
      </c>
      <c r="G99" s="33">
        <v>161256</v>
      </c>
    </row>
    <row r="100" spans="2:7" x14ac:dyDescent="0.25">
      <c r="B100" s="9" t="s">
        <v>171</v>
      </c>
      <c r="C100" s="10" t="s">
        <v>172</v>
      </c>
      <c r="D100" s="11" t="s">
        <v>173</v>
      </c>
      <c r="E100" s="12" t="s">
        <v>174</v>
      </c>
      <c r="F100" s="13"/>
      <c r="G100" s="14"/>
    </row>
    <row r="101" spans="2:7" x14ac:dyDescent="0.25">
      <c r="B101" s="9" t="s">
        <v>175</v>
      </c>
      <c r="C101" s="10"/>
      <c r="D101" s="11" t="s">
        <v>176</v>
      </c>
      <c r="E101" s="12"/>
      <c r="F101" s="13"/>
      <c r="G101" s="14"/>
    </row>
    <row r="102" spans="2:7" x14ac:dyDescent="0.25">
      <c r="B102" s="9" t="s">
        <v>177</v>
      </c>
      <c r="C102" s="10"/>
      <c r="D102" s="11" t="s">
        <v>176</v>
      </c>
      <c r="E102" s="12"/>
      <c r="F102" s="13"/>
      <c r="G102" s="14"/>
    </row>
    <row r="103" spans="2:7" x14ac:dyDescent="0.25">
      <c r="B103" s="9" t="s">
        <v>178</v>
      </c>
      <c r="C103" s="10"/>
      <c r="D103" s="11" t="s">
        <v>148</v>
      </c>
      <c r="E103" s="12" t="s">
        <v>179</v>
      </c>
      <c r="F103" s="13"/>
      <c r="G103" s="14"/>
    </row>
    <row r="104" spans="2:7" x14ac:dyDescent="0.25">
      <c r="B104" s="9" t="s">
        <v>180</v>
      </c>
      <c r="C104" s="10"/>
      <c r="D104" s="11" t="s">
        <v>181</v>
      </c>
      <c r="E104" s="12"/>
      <c r="F104" s="13">
        <v>99</v>
      </c>
      <c r="G104" s="14">
        <v>816404</v>
      </c>
    </row>
    <row r="105" spans="2:7" x14ac:dyDescent="0.25">
      <c r="B105" s="9" t="s">
        <v>126</v>
      </c>
      <c r="C105" s="10" t="s">
        <v>182</v>
      </c>
      <c r="D105" s="11" t="s">
        <v>22</v>
      </c>
      <c r="E105" s="12" t="s">
        <v>127</v>
      </c>
      <c r="F105" s="13">
        <v>94</v>
      </c>
      <c r="G105" s="14">
        <v>98279</v>
      </c>
    </row>
    <row r="106" spans="2:7" x14ac:dyDescent="0.25">
      <c r="B106" s="9" t="s">
        <v>107</v>
      </c>
      <c r="C106" s="10"/>
      <c r="D106" s="11" t="s">
        <v>22</v>
      </c>
      <c r="E106" s="12" t="s">
        <v>183</v>
      </c>
      <c r="F106" s="13"/>
      <c r="G106" s="14"/>
    </row>
    <row r="107" spans="2:7" x14ac:dyDescent="0.25">
      <c r="B107" s="9" t="s">
        <v>184</v>
      </c>
      <c r="C107" s="10"/>
      <c r="D107" s="11" t="s">
        <v>185</v>
      </c>
      <c r="E107" s="12"/>
      <c r="F107" s="13"/>
      <c r="G107" s="14"/>
    </row>
    <row r="108" spans="2:7" x14ac:dyDescent="0.25">
      <c r="B108" s="9" t="s">
        <v>186</v>
      </c>
      <c r="C108" s="10"/>
      <c r="D108" s="11" t="s">
        <v>114</v>
      </c>
      <c r="E108" s="12"/>
      <c r="F108" s="13"/>
      <c r="G108" s="14"/>
    </row>
    <row r="109" spans="2:7" x14ac:dyDescent="0.25">
      <c r="B109" s="9" t="s">
        <v>187</v>
      </c>
      <c r="C109" s="10"/>
      <c r="D109" s="11" t="s">
        <v>188</v>
      </c>
      <c r="E109" s="12"/>
      <c r="F109" s="13">
        <v>95</v>
      </c>
      <c r="G109" s="14">
        <v>644478</v>
      </c>
    </row>
    <row r="110" spans="2:7" x14ac:dyDescent="0.25">
      <c r="B110" s="9" t="s">
        <v>80</v>
      </c>
      <c r="C110" s="10"/>
      <c r="D110" s="11" t="s">
        <v>189</v>
      </c>
      <c r="E110" s="12"/>
      <c r="F110" s="13"/>
      <c r="G110" s="14"/>
    </row>
    <row r="111" spans="2:7" x14ac:dyDescent="0.25">
      <c r="B111" s="9" t="s">
        <v>190</v>
      </c>
      <c r="C111" s="10"/>
      <c r="D111" s="11" t="s">
        <v>191</v>
      </c>
      <c r="E111" s="12"/>
      <c r="F111" s="13"/>
      <c r="G111" s="14"/>
    </row>
    <row r="112" spans="2:7" x14ac:dyDescent="0.25">
      <c r="B112" s="9" t="s">
        <v>192</v>
      </c>
      <c r="C112" s="10"/>
      <c r="D112" s="11" t="s">
        <v>193</v>
      </c>
      <c r="E112" s="12"/>
      <c r="F112" s="13"/>
      <c r="G112" s="14"/>
    </row>
    <row r="113" spans="2:9" x14ac:dyDescent="0.25">
      <c r="B113" s="9" t="s">
        <v>167</v>
      </c>
      <c r="C113" s="10"/>
      <c r="D113" s="11" t="s">
        <v>194</v>
      </c>
      <c r="E113" s="12"/>
      <c r="F113" s="13">
        <v>98</v>
      </c>
      <c r="G113" s="33">
        <v>183195</v>
      </c>
    </row>
    <row r="114" spans="2:9" x14ac:dyDescent="0.25">
      <c r="B114" s="9" t="s">
        <v>178</v>
      </c>
      <c r="C114" s="10"/>
      <c r="D114" s="11" t="s">
        <v>26</v>
      </c>
      <c r="E114" s="12"/>
      <c r="F114" s="13"/>
      <c r="G114" s="14"/>
    </row>
    <row r="115" spans="2:9" ht="16.5" thickBot="1" x14ac:dyDescent="0.3">
      <c r="B115" s="34" t="s">
        <v>73</v>
      </c>
      <c r="C115" s="35"/>
      <c r="D115" s="36" t="s">
        <v>26</v>
      </c>
      <c r="E115" s="37"/>
      <c r="F115" s="21">
        <v>91</v>
      </c>
      <c r="G115" s="22">
        <v>736300</v>
      </c>
    </row>
    <row r="116" spans="2:9" x14ac:dyDescent="0.25">
      <c r="G116" s="29"/>
    </row>
    <row r="117" spans="2:9" x14ac:dyDescent="0.25">
      <c r="G117" s="29"/>
    </row>
    <row r="118" spans="2:9" x14ac:dyDescent="0.25">
      <c r="B118" t="s">
        <v>195</v>
      </c>
      <c r="C118" s="38">
        <f>AD88</f>
        <v>179204.12</v>
      </c>
    </row>
    <row r="119" spans="2:9" x14ac:dyDescent="0.25">
      <c r="B119" t="s">
        <v>198</v>
      </c>
      <c r="C119" s="38">
        <v>-26270</v>
      </c>
    </row>
    <row r="120" spans="2:9" x14ac:dyDescent="0.25">
      <c r="B120" t="s">
        <v>199</v>
      </c>
      <c r="C120" s="38">
        <v>-6330</v>
      </c>
    </row>
    <row r="121" spans="2:9" x14ac:dyDescent="0.25">
      <c r="B121" t="s">
        <v>210</v>
      </c>
      <c r="C121" s="38">
        <v>-12815.4</v>
      </c>
    </row>
    <row r="122" spans="2:9" x14ac:dyDescent="0.25">
      <c r="B122" s="52" t="s">
        <v>196</v>
      </c>
      <c r="C122" s="53">
        <f>SUM(C118:C121)</f>
        <v>133788.72</v>
      </c>
    </row>
    <row r="123" spans="2:9" ht="16.5" thickBot="1" x14ac:dyDescent="0.3"/>
    <row r="124" spans="2:9" ht="16.5" thickBot="1" x14ac:dyDescent="0.3">
      <c r="B124" s="124" t="s">
        <v>1</v>
      </c>
      <c r="C124" s="124"/>
      <c r="D124" s="125" t="s">
        <v>2</v>
      </c>
      <c r="E124" s="125"/>
      <c r="F124" s="126" t="s">
        <v>3</v>
      </c>
      <c r="G124" s="126"/>
      <c r="H124" s="127" t="s">
        <v>6</v>
      </c>
      <c r="I124" s="128"/>
    </row>
    <row r="125" spans="2:9" x14ac:dyDescent="0.25">
      <c r="B125" s="57" t="s">
        <v>57</v>
      </c>
      <c r="C125" s="58"/>
      <c r="D125" s="55" t="s">
        <v>58</v>
      </c>
      <c r="E125" s="56" t="s">
        <v>59</v>
      </c>
      <c r="F125" s="59">
        <v>99</v>
      </c>
      <c r="G125" s="60">
        <v>816404</v>
      </c>
      <c r="H125" s="15">
        <v>0</v>
      </c>
      <c r="I125" s="61"/>
    </row>
    <row r="126" spans="2:9" x14ac:dyDescent="0.25">
      <c r="B126" s="57" t="s">
        <v>134</v>
      </c>
      <c r="C126" s="58"/>
      <c r="D126" s="55" t="s">
        <v>135</v>
      </c>
      <c r="E126" s="56"/>
      <c r="F126" s="59">
        <v>95</v>
      </c>
      <c r="G126" s="60">
        <v>85068</v>
      </c>
      <c r="H126" s="15">
        <v>0</v>
      </c>
      <c r="I126" s="61"/>
    </row>
    <row r="127" spans="2:9" x14ac:dyDescent="0.25">
      <c r="B127" s="57" t="s">
        <v>158</v>
      </c>
      <c r="C127" s="58"/>
      <c r="D127" s="55" t="s">
        <v>50</v>
      </c>
      <c r="E127" s="56"/>
      <c r="F127" s="67"/>
      <c r="G127" s="60"/>
      <c r="H127" s="64"/>
      <c r="I127" s="61"/>
    </row>
    <row r="128" spans="2:9" ht="16.149999999999999" customHeight="1" x14ac:dyDescent="0.25">
      <c r="B128" s="75" t="s">
        <v>20</v>
      </c>
      <c r="C128" s="76"/>
      <c r="D128" s="77" t="s">
        <v>21</v>
      </c>
      <c r="E128" s="78" t="s">
        <v>22</v>
      </c>
      <c r="F128" s="79">
        <v>94</v>
      </c>
      <c r="G128" s="80">
        <v>338641</v>
      </c>
      <c r="H128" s="81">
        <v>0</v>
      </c>
      <c r="I128" s="82"/>
    </row>
    <row r="129" spans="2:9" x14ac:dyDescent="0.25">
      <c r="B129" s="75" t="s">
        <v>23</v>
      </c>
      <c r="C129" s="76"/>
      <c r="D129" s="77" t="s">
        <v>24</v>
      </c>
      <c r="E129" s="78"/>
      <c r="F129" s="79">
        <v>95</v>
      </c>
      <c r="G129" s="80">
        <v>777075</v>
      </c>
      <c r="H129" s="81">
        <v>0</v>
      </c>
      <c r="I129" s="82"/>
    </row>
    <row r="130" spans="2:9" x14ac:dyDescent="0.25">
      <c r="B130" s="75" t="s">
        <v>27</v>
      </c>
      <c r="C130" s="76"/>
      <c r="D130" s="77" t="s">
        <v>28</v>
      </c>
      <c r="E130" s="78"/>
      <c r="F130" s="79">
        <v>99</v>
      </c>
      <c r="G130" s="80">
        <v>632361</v>
      </c>
      <c r="H130" s="83">
        <v>0</v>
      </c>
      <c r="I130" s="82"/>
    </row>
    <row r="131" spans="2:9" x14ac:dyDescent="0.25">
      <c r="B131" s="75" t="s">
        <v>40</v>
      </c>
      <c r="C131" s="76"/>
      <c r="D131" s="77" t="s">
        <v>41</v>
      </c>
      <c r="E131" s="78"/>
      <c r="F131" s="79">
        <v>92</v>
      </c>
      <c r="G131" s="80">
        <v>442731</v>
      </c>
      <c r="H131" s="81">
        <v>0</v>
      </c>
      <c r="I131" s="82"/>
    </row>
    <row r="132" spans="2:9" x14ac:dyDescent="0.25">
      <c r="B132" s="75" t="s">
        <v>44</v>
      </c>
      <c r="C132" s="76" t="s">
        <v>45</v>
      </c>
      <c r="D132" s="77" t="s">
        <v>46</v>
      </c>
      <c r="E132" s="78"/>
      <c r="F132" s="79">
        <v>97</v>
      </c>
      <c r="G132" s="80">
        <v>824753</v>
      </c>
      <c r="H132" s="83">
        <v>0</v>
      </c>
      <c r="I132" s="82"/>
    </row>
    <row r="133" spans="2:9" x14ac:dyDescent="0.25">
      <c r="B133" s="75" t="s">
        <v>51</v>
      </c>
      <c r="C133" s="76" t="s">
        <v>52</v>
      </c>
      <c r="D133" s="77" t="s">
        <v>53</v>
      </c>
      <c r="E133" s="78" t="s">
        <v>54</v>
      </c>
      <c r="F133" s="79">
        <v>99</v>
      </c>
      <c r="G133" s="80">
        <v>695250</v>
      </c>
      <c r="H133" s="81">
        <v>2400</v>
      </c>
      <c r="I133" s="82"/>
    </row>
    <row r="134" spans="2:9" x14ac:dyDescent="0.25">
      <c r="B134" s="75" t="s">
        <v>55</v>
      </c>
      <c r="C134" s="76"/>
      <c r="D134" s="77" t="s">
        <v>56</v>
      </c>
      <c r="E134" s="78"/>
      <c r="F134" s="79">
        <v>98</v>
      </c>
      <c r="G134" s="80">
        <v>679052</v>
      </c>
      <c r="H134" s="81">
        <v>0</v>
      </c>
      <c r="I134" s="82"/>
    </row>
    <row r="135" spans="2:9" x14ac:dyDescent="0.25">
      <c r="B135" s="75" t="s">
        <v>64</v>
      </c>
      <c r="C135" s="76" t="s">
        <v>65</v>
      </c>
      <c r="D135" s="77" t="s">
        <v>66</v>
      </c>
      <c r="E135" s="78"/>
      <c r="F135" s="79">
        <v>99</v>
      </c>
      <c r="G135" s="80">
        <v>594843</v>
      </c>
      <c r="H135" s="83">
        <v>0</v>
      </c>
      <c r="I135" s="82"/>
    </row>
    <row r="136" spans="2:9" x14ac:dyDescent="0.25">
      <c r="B136" s="75" t="s">
        <v>69</v>
      </c>
      <c r="C136" s="76"/>
      <c r="D136" s="77" t="s">
        <v>70</v>
      </c>
      <c r="E136" s="78"/>
      <c r="F136" s="79">
        <v>96</v>
      </c>
      <c r="G136" s="80">
        <v>982655</v>
      </c>
      <c r="H136" s="83">
        <v>0</v>
      </c>
      <c r="I136" s="82"/>
    </row>
    <row r="137" spans="2:9" x14ac:dyDescent="0.25">
      <c r="B137" s="75" t="s">
        <v>73</v>
      </c>
      <c r="C137" s="76" t="s">
        <v>74</v>
      </c>
      <c r="D137" s="77" t="s">
        <v>75</v>
      </c>
      <c r="E137" s="78" t="s">
        <v>76</v>
      </c>
      <c r="F137" s="79">
        <v>99</v>
      </c>
      <c r="G137" s="80">
        <v>110382</v>
      </c>
      <c r="H137" s="81">
        <v>0</v>
      </c>
      <c r="I137" s="82"/>
    </row>
    <row r="138" spans="2:9" x14ac:dyDescent="0.25">
      <c r="B138" s="75" t="s">
        <v>73</v>
      </c>
      <c r="C138" s="76"/>
      <c r="D138" s="77" t="s">
        <v>77</v>
      </c>
      <c r="E138" s="78"/>
      <c r="F138" s="79">
        <v>99</v>
      </c>
      <c r="G138" s="80">
        <v>20340</v>
      </c>
      <c r="H138" s="83">
        <v>0</v>
      </c>
      <c r="I138" s="82"/>
    </row>
    <row r="139" spans="2:9" x14ac:dyDescent="0.25">
      <c r="B139" s="75" t="s">
        <v>85</v>
      </c>
      <c r="C139" s="76"/>
      <c r="D139" s="77" t="s">
        <v>86</v>
      </c>
      <c r="E139" s="78"/>
      <c r="F139" s="79">
        <v>98</v>
      </c>
      <c r="G139" s="80">
        <v>491095</v>
      </c>
      <c r="H139" s="83">
        <v>0</v>
      </c>
      <c r="I139" s="82"/>
    </row>
    <row r="140" spans="2:9" x14ac:dyDescent="0.25">
      <c r="B140" s="75" t="s">
        <v>87</v>
      </c>
      <c r="C140" s="76"/>
      <c r="D140" s="77" t="s">
        <v>21</v>
      </c>
      <c r="E140" s="78" t="s">
        <v>88</v>
      </c>
      <c r="F140" s="79">
        <v>99</v>
      </c>
      <c r="G140" s="80">
        <v>33249</v>
      </c>
      <c r="H140" s="83">
        <v>0</v>
      </c>
      <c r="I140" s="82"/>
    </row>
    <row r="141" spans="2:9" x14ac:dyDescent="0.25">
      <c r="B141" s="75" t="s">
        <v>91</v>
      </c>
      <c r="C141" s="76"/>
      <c r="D141" s="77" t="s">
        <v>53</v>
      </c>
      <c r="E141" s="78"/>
      <c r="F141" s="79">
        <v>96</v>
      </c>
      <c r="G141" s="80">
        <v>984757</v>
      </c>
      <c r="H141" s="81">
        <v>0</v>
      </c>
      <c r="I141" s="82"/>
    </row>
    <row r="142" spans="2:9" x14ac:dyDescent="0.25">
      <c r="B142" s="75" t="s">
        <v>92</v>
      </c>
      <c r="C142" s="76"/>
      <c r="D142" s="77" t="s">
        <v>93</v>
      </c>
      <c r="E142" s="78"/>
      <c r="F142" s="79">
        <v>99</v>
      </c>
      <c r="G142" s="80" t="s">
        <v>94</v>
      </c>
      <c r="H142" s="83">
        <v>0</v>
      </c>
      <c r="I142" s="82"/>
    </row>
    <row r="143" spans="2:9" x14ac:dyDescent="0.25">
      <c r="B143" s="75" t="s">
        <v>95</v>
      </c>
      <c r="C143" s="76"/>
      <c r="D143" s="77" t="s">
        <v>63</v>
      </c>
      <c r="E143" s="78"/>
      <c r="F143" s="79">
        <v>99</v>
      </c>
      <c r="G143" s="80">
        <v>62694</v>
      </c>
      <c r="H143" s="81">
        <v>0</v>
      </c>
      <c r="I143" s="82"/>
    </row>
    <row r="144" spans="2:9" x14ac:dyDescent="0.25">
      <c r="B144" s="75" t="s">
        <v>95</v>
      </c>
      <c r="C144" s="76"/>
      <c r="D144" s="77" t="s">
        <v>96</v>
      </c>
      <c r="E144" s="78"/>
      <c r="F144" s="79">
        <v>99</v>
      </c>
      <c r="G144" s="80">
        <v>847757</v>
      </c>
      <c r="H144" s="81">
        <v>0</v>
      </c>
      <c r="I144" s="82"/>
    </row>
    <row r="145" spans="2:9" x14ac:dyDescent="0.25">
      <c r="B145" s="75" t="s">
        <v>98</v>
      </c>
      <c r="C145" s="76"/>
      <c r="D145" s="77" t="s">
        <v>99</v>
      </c>
      <c r="E145" s="78"/>
      <c r="F145" s="79">
        <v>98</v>
      </c>
      <c r="G145" s="80">
        <v>767349</v>
      </c>
      <c r="H145" s="83">
        <v>2400</v>
      </c>
      <c r="I145" s="82"/>
    </row>
    <row r="146" spans="2:9" x14ac:dyDescent="0.25">
      <c r="B146" s="75" t="s">
        <v>100</v>
      </c>
      <c r="C146" s="76"/>
      <c r="D146" s="77" t="s">
        <v>101</v>
      </c>
      <c r="E146" s="78"/>
      <c r="F146" s="79">
        <v>99</v>
      </c>
      <c r="G146" s="80">
        <v>223376</v>
      </c>
      <c r="H146" s="83">
        <v>0</v>
      </c>
      <c r="I146" s="82"/>
    </row>
    <row r="147" spans="2:9" x14ac:dyDescent="0.25">
      <c r="B147" s="75" t="s">
        <v>100</v>
      </c>
      <c r="C147" s="76" t="s">
        <v>97</v>
      </c>
      <c r="D147" s="77" t="s">
        <v>102</v>
      </c>
      <c r="E147" s="78"/>
      <c r="F147" s="79">
        <v>94</v>
      </c>
      <c r="G147" s="80">
        <v>143588</v>
      </c>
      <c r="H147" s="83">
        <v>2400</v>
      </c>
      <c r="I147" s="82"/>
    </row>
    <row r="148" spans="2:9" x14ac:dyDescent="0.25">
      <c r="B148" s="75" t="s">
        <v>105</v>
      </c>
      <c r="C148" s="76"/>
      <c r="D148" s="77" t="s">
        <v>106</v>
      </c>
      <c r="E148" s="78"/>
      <c r="F148" s="79">
        <v>99</v>
      </c>
      <c r="G148" s="80">
        <v>620753</v>
      </c>
      <c r="H148" s="81">
        <v>0</v>
      </c>
      <c r="I148" s="82"/>
    </row>
    <row r="149" spans="2:9" x14ac:dyDescent="0.25">
      <c r="B149" s="75" t="s">
        <v>107</v>
      </c>
      <c r="C149" s="76"/>
      <c r="D149" s="77" t="s">
        <v>108</v>
      </c>
      <c r="E149" s="78"/>
      <c r="F149" s="79"/>
      <c r="G149" s="80"/>
      <c r="H149" s="83">
        <v>0</v>
      </c>
      <c r="I149" s="82"/>
    </row>
    <row r="150" spans="2:9" x14ac:dyDescent="0.25">
      <c r="B150" s="75" t="s">
        <v>109</v>
      </c>
      <c r="C150" s="76" t="s">
        <v>110</v>
      </c>
      <c r="D150" s="77" t="s">
        <v>26</v>
      </c>
      <c r="E150" s="78"/>
      <c r="F150" s="79">
        <v>99</v>
      </c>
      <c r="G150" s="80">
        <v>682952</v>
      </c>
      <c r="H150" s="83">
        <v>0</v>
      </c>
      <c r="I150" s="82"/>
    </row>
    <row r="151" spans="2:9" x14ac:dyDescent="0.25">
      <c r="B151" s="75" t="s">
        <v>111</v>
      </c>
      <c r="C151" s="76"/>
      <c r="D151" s="77" t="s">
        <v>112</v>
      </c>
      <c r="E151" s="78"/>
      <c r="F151" s="79">
        <v>99</v>
      </c>
      <c r="G151" s="80">
        <v>696566</v>
      </c>
      <c r="H151" s="81">
        <v>0</v>
      </c>
      <c r="I151" s="82"/>
    </row>
    <row r="152" spans="2:9" x14ac:dyDescent="0.25">
      <c r="B152" s="75" t="s">
        <v>115</v>
      </c>
      <c r="C152" s="76"/>
      <c r="D152" s="77" t="s">
        <v>116</v>
      </c>
      <c r="E152" s="78"/>
      <c r="F152" s="79">
        <v>98</v>
      </c>
      <c r="G152" s="80">
        <v>683030</v>
      </c>
      <c r="H152" s="83">
        <v>0</v>
      </c>
      <c r="I152" s="82"/>
    </row>
    <row r="153" spans="2:9" x14ac:dyDescent="0.25">
      <c r="B153" s="75" t="s">
        <v>117</v>
      </c>
      <c r="C153" s="76"/>
      <c r="D153" s="77" t="s">
        <v>118</v>
      </c>
      <c r="E153" s="78"/>
      <c r="F153" s="79">
        <v>99</v>
      </c>
      <c r="G153" s="80">
        <v>437178</v>
      </c>
      <c r="H153" s="83">
        <v>0</v>
      </c>
      <c r="I153" s="82"/>
    </row>
    <row r="154" spans="2:9" x14ac:dyDescent="0.25">
      <c r="B154" s="75" t="s">
        <v>121</v>
      </c>
      <c r="C154" s="76" t="s">
        <v>122</v>
      </c>
      <c r="D154" s="77" t="s">
        <v>123</v>
      </c>
      <c r="E154" s="78" t="s">
        <v>118</v>
      </c>
      <c r="F154" s="79">
        <v>99</v>
      </c>
      <c r="G154" s="80">
        <v>840137</v>
      </c>
      <c r="H154" s="81">
        <v>0</v>
      </c>
      <c r="I154" s="82"/>
    </row>
    <row r="155" spans="2:9" x14ac:dyDescent="0.25">
      <c r="B155" s="75" t="s">
        <v>125</v>
      </c>
      <c r="C155" s="76"/>
      <c r="D155" s="77" t="s">
        <v>99</v>
      </c>
      <c r="E155" s="78"/>
      <c r="F155" s="79">
        <v>98</v>
      </c>
      <c r="G155" s="80">
        <v>875243</v>
      </c>
      <c r="H155" s="81">
        <v>0</v>
      </c>
      <c r="I155" s="82"/>
    </row>
    <row r="156" spans="2:9" x14ac:dyDescent="0.25">
      <c r="B156" s="75" t="s">
        <v>126</v>
      </c>
      <c r="C156" s="76"/>
      <c r="D156" s="77" t="s">
        <v>22</v>
      </c>
      <c r="E156" s="78" t="s">
        <v>127</v>
      </c>
      <c r="F156" s="79">
        <v>94</v>
      </c>
      <c r="G156" s="80">
        <v>98279</v>
      </c>
      <c r="H156" s="81">
        <v>2400</v>
      </c>
      <c r="I156" s="82"/>
    </row>
    <row r="157" spans="2:9" x14ac:dyDescent="0.25">
      <c r="B157" s="75" t="s">
        <v>128</v>
      </c>
      <c r="C157" s="76"/>
      <c r="D157" s="77" t="s">
        <v>129</v>
      </c>
      <c r="E157" s="78"/>
      <c r="F157" s="79">
        <v>96</v>
      </c>
      <c r="G157" s="80">
        <v>619466</v>
      </c>
      <c r="H157" s="81">
        <v>0</v>
      </c>
      <c r="I157" s="82"/>
    </row>
    <row r="158" spans="2:9" x14ac:dyDescent="0.25">
      <c r="B158" s="75" t="s">
        <v>136</v>
      </c>
      <c r="C158" s="76" t="s">
        <v>137</v>
      </c>
      <c r="D158" s="77" t="s">
        <v>108</v>
      </c>
      <c r="E158" s="78"/>
      <c r="F158" s="79">
        <v>99</v>
      </c>
      <c r="G158" s="80">
        <v>506228</v>
      </c>
      <c r="H158" s="83">
        <v>2400</v>
      </c>
      <c r="I158" s="82"/>
    </row>
    <row r="159" spans="2:9" x14ac:dyDescent="0.25">
      <c r="B159" s="75" t="s">
        <v>136</v>
      </c>
      <c r="C159" s="76"/>
      <c r="D159" s="77" t="s">
        <v>138</v>
      </c>
      <c r="E159" s="78"/>
      <c r="F159" s="79">
        <v>99</v>
      </c>
      <c r="G159" s="80">
        <v>627419</v>
      </c>
      <c r="H159" s="81">
        <v>0</v>
      </c>
      <c r="I159" s="82"/>
    </row>
    <row r="160" spans="2:9" x14ac:dyDescent="0.25">
      <c r="B160" s="75" t="s">
        <v>142</v>
      </c>
      <c r="C160" s="76"/>
      <c r="D160" s="77" t="s">
        <v>28</v>
      </c>
      <c r="E160" s="78"/>
      <c r="F160" s="79">
        <v>92</v>
      </c>
      <c r="G160" s="80">
        <v>897051</v>
      </c>
      <c r="H160" s="81">
        <v>0</v>
      </c>
      <c r="I160" s="82"/>
    </row>
    <row r="161" spans="2:9" x14ac:dyDescent="0.25">
      <c r="B161" s="75" t="s">
        <v>151</v>
      </c>
      <c r="C161" s="76"/>
      <c r="D161" s="77" t="s">
        <v>153</v>
      </c>
      <c r="E161" s="78"/>
      <c r="F161" s="79">
        <v>94</v>
      </c>
      <c r="G161" s="80">
        <v>473082</v>
      </c>
      <c r="H161" s="81">
        <v>0</v>
      </c>
      <c r="I161" s="82"/>
    </row>
    <row r="162" spans="2:9" x14ac:dyDescent="0.25">
      <c r="B162" s="57" t="s">
        <v>154</v>
      </c>
      <c r="C162" s="58"/>
      <c r="D162" s="55" t="s">
        <v>155</v>
      </c>
      <c r="E162" s="56" t="s">
        <v>116</v>
      </c>
      <c r="F162" s="59">
        <v>99</v>
      </c>
      <c r="G162" s="60">
        <v>72656</v>
      </c>
      <c r="H162" s="15">
        <v>1200</v>
      </c>
      <c r="I162" s="61"/>
    </row>
    <row r="163" spans="2:9" x14ac:dyDescent="0.25">
      <c r="B163" s="75" t="s">
        <v>156</v>
      </c>
      <c r="C163" s="76"/>
      <c r="D163" s="77" t="s">
        <v>157</v>
      </c>
      <c r="E163" s="78"/>
      <c r="F163" s="89">
        <v>99</v>
      </c>
      <c r="G163" s="80">
        <v>110600</v>
      </c>
      <c r="H163" s="83">
        <v>0</v>
      </c>
      <c r="I163" s="82"/>
    </row>
    <row r="164" spans="2:9" x14ac:dyDescent="0.25">
      <c r="B164" s="75" t="s">
        <v>197</v>
      </c>
      <c r="C164" s="76"/>
      <c r="D164" s="77" t="s">
        <v>176</v>
      </c>
      <c r="E164" s="78"/>
      <c r="F164" s="89"/>
      <c r="G164" s="80"/>
      <c r="H164" s="83">
        <v>0</v>
      </c>
      <c r="I164" s="82"/>
    </row>
    <row r="165" spans="2:9" x14ac:dyDescent="0.25">
      <c r="B165" s="75" t="s">
        <v>144</v>
      </c>
      <c r="C165" s="76"/>
      <c r="D165" s="77" t="s">
        <v>145</v>
      </c>
      <c r="E165" s="78"/>
      <c r="F165" s="79">
        <v>99</v>
      </c>
      <c r="G165" s="80">
        <v>811568</v>
      </c>
      <c r="H165" s="83">
        <v>0</v>
      </c>
      <c r="I165" s="82"/>
    </row>
    <row r="166" spans="2:9" x14ac:dyDescent="0.25">
      <c r="B166" s="57" t="s">
        <v>97</v>
      </c>
      <c r="C166" s="58"/>
      <c r="D166" s="55" t="s">
        <v>82</v>
      </c>
      <c r="E166" s="56"/>
      <c r="F166" s="59">
        <v>98</v>
      </c>
      <c r="G166" s="60">
        <v>887629</v>
      </c>
      <c r="H166" s="15">
        <v>0</v>
      </c>
      <c r="I166" s="61"/>
    </row>
    <row r="167" spans="2:9" x14ac:dyDescent="0.25">
      <c r="B167" s="57" t="s">
        <v>151</v>
      </c>
      <c r="C167" s="58"/>
      <c r="D167" s="55" t="s">
        <v>152</v>
      </c>
      <c r="E167" s="56" t="s">
        <v>84</v>
      </c>
      <c r="F167" s="59"/>
      <c r="G167" s="60"/>
      <c r="H167" s="15">
        <v>0</v>
      </c>
      <c r="I167" s="61"/>
    </row>
    <row r="168" spans="2:9" x14ac:dyDescent="0.25">
      <c r="B168" s="75" t="s">
        <v>89</v>
      </c>
      <c r="C168" s="76"/>
      <c r="D168" s="77" t="s">
        <v>90</v>
      </c>
      <c r="E168" s="78"/>
      <c r="F168" s="79">
        <v>92</v>
      </c>
      <c r="G168" s="80">
        <v>822828</v>
      </c>
      <c r="H168" s="83">
        <v>0</v>
      </c>
      <c r="I168" s="82"/>
    </row>
    <row r="169" spans="2:9" x14ac:dyDescent="0.25">
      <c r="B169" s="57" t="s">
        <v>36</v>
      </c>
      <c r="C169" s="58"/>
      <c r="D169" s="55" t="s">
        <v>37</v>
      </c>
      <c r="E169" s="56"/>
      <c r="F169" s="59">
        <v>95</v>
      </c>
      <c r="G169" s="60">
        <v>661190</v>
      </c>
      <c r="H169" s="15">
        <v>0</v>
      </c>
      <c r="I169" s="61"/>
    </row>
    <row r="170" spans="2:9" x14ac:dyDescent="0.25">
      <c r="B170" s="57" t="s">
        <v>47</v>
      </c>
      <c r="C170" s="58"/>
      <c r="D170" s="55" t="s">
        <v>48</v>
      </c>
      <c r="E170" s="56"/>
      <c r="F170" s="59">
        <v>93</v>
      </c>
      <c r="G170" s="60">
        <v>360207</v>
      </c>
      <c r="H170" s="15">
        <v>0</v>
      </c>
      <c r="I170" s="61"/>
    </row>
    <row r="171" spans="2:9" x14ac:dyDescent="0.25">
      <c r="B171" s="57" t="s">
        <v>103</v>
      </c>
      <c r="C171" s="58"/>
      <c r="D171" s="55" t="s">
        <v>104</v>
      </c>
      <c r="E171" s="56"/>
      <c r="F171" s="59">
        <v>94</v>
      </c>
      <c r="G171" s="60">
        <v>810190</v>
      </c>
      <c r="H171" s="15">
        <v>0</v>
      </c>
      <c r="I171" s="61"/>
    </row>
    <row r="172" spans="2:9" x14ac:dyDescent="0.25">
      <c r="B172" s="75" t="s">
        <v>71</v>
      </c>
      <c r="C172" s="76"/>
      <c r="D172" s="77" t="s">
        <v>72</v>
      </c>
      <c r="E172" s="78"/>
      <c r="F172" s="89">
        <v>99</v>
      </c>
      <c r="G172" s="80">
        <v>375907</v>
      </c>
      <c r="H172" s="83">
        <v>0</v>
      </c>
      <c r="I172" s="82"/>
    </row>
    <row r="173" spans="2:9" x14ac:dyDescent="0.25">
      <c r="B173" s="57" t="s">
        <v>80</v>
      </c>
      <c r="C173" s="58"/>
      <c r="D173" s="55" t="s">
        <v>84</v>
      </c>
      <c r="E173" s="56"/>
      <c r="F173" s="67">
        <v>99</v>
      </c>
      <c r="G173" s="60">
        <v>643064</v>
      </c>
      <c r="H173" s="64">
        <v>200</v>
      </c>
      <c r="I173" s="61"/>
    </row>
    <row r="174" spans="2:9" x14ac:dyDescent="0.25">
      <c r="B174" s="75" t="s">
        <v>42</v>
      </c>
      <c r="C174" s="76"/>
      <c r="D174" s="77" t="s">
        <v>43</v>
      </c>
      <c r="E174" s="78"/>
      <c r="F174" s="79">
        <v>95</v>
      </c>
      <c r="G174" s="80">
        <v>950080</v>
      </c>
      <c r="H174" s="81">
        <v>600</v>
      </c>
      <c r="I174" s="82"/>
    </row>
    <row r="175" spans="2:9" x14ac:dyDescent="0.25">
      <c r="B175" s="75" t="s">
        <v>29</v>
      </c>
      <c r="C175" s="76" t="s">
        <v>30</v>
      </c>
      <c r="D175" s="77" t="s">
        <v>31</v>
      </c>
      <c r="E175" s="78" t="s">
        <v>32</v>
      </c>
      <c r="F175" s="79">
        <v>95</v>
      </c>
      <c r="G175" s="80">
        <v>472751</v>
      </c>
      <c r="H175" s="83">
        <v>1200</v>
      </c>
      <c r="I175" s="82"/>
    </row>
    <row r="176" spans="2:9" x14ac:dyDescent="0.25">
      <c r="B176" s="57" t="s">
        <v>130</v>
      </c>
      <c r="C176" s="58"/>
      <c r="D176" s="55" t="s">
        <v>99</v>
      </c>
      <c r="E176" s="56"/>
      <c r="F176" s="59">
        <v>99</v>
      </c>
      <c r="G176" s="60">
        <v>696906</v>
      </c>
      <c r="H176" s="64">
        <v>0</v>
      </c>
      <c r="I176" s="61"/>
    </row>
    <row r="177" spans="2:9" x14ac:dyDescent="0.25">
      <c r="B177" s="57" t="s">
        <v>143</v>
      </c>
      <c r="C177" s="58"/>
      <c r="D177" s="55" t="s">
        <v>50</v>
      </c>
      <c r="E177" s="56"/>
      <c r="F177" s="67">
        <v>94</v>
      </c>
      <c r="G177" s="60">
        <v>410224</v>
      </c>
      <c r="H177" s="64">
        <v>0</v>
      </c>
      <c r="I177" s="61"/>
    </row>
    <row r="178" spans="2:9" x14ac:dyDescent="0.25">
      <c r="B178" s="75" t="s">
        <v>25</v>
      </c>
      <c r="C178" s="76"/>
      <c r="D178" s="77" t="s">
        <v>26</v>
      </c>
      <c r="E178" s="78"/>
      <c r="F178" s="79">
        <v>94</v>
      </c>
      <c r="G178" s="80">
        <v>931540</v>
      </c>
      <c r="H178" s="81">
        <v>200</v>
      </c>
      <c r="I178" s="82"/>
    </row>
    <row r="179" spans="2:9" x14ac:dyDescent="0.25">
      <c r="B179" s="57" t="s">
        <v>38</v>
      </c>
      <c r="C179" s="58"/>
      <c r="D179" s="55" t="s">
        <v>39</v>
      </c>
      <c r="E179" s="56"/>
      <c r="F179" s="59">
        <v>94</v>
      </c>
      <c r="G179" s="60">
        <v>275709</v>
      </c>
      <c r="H179" s="64">
        <v>0</v>
      </c>
      <c r="I179" s="61"/>
    </row>
    <row r="180" spans="2:9" x14ac:dyDescent="0.25">
      <c r="B180" s="75" t="s">
        <v>78</v>
      </c>
      <c r="C180" s="76"/>
      <c r="D180" s="77" t="s">
        <v>79</v>
      </c>
      <c r="E180" s="78"/>
      <c r="F180" s="79">
        <v>94</v>
      </c>
      <c r="G180" s="80">
        <v>661256</v>
      </c>
      <c r="H180" s="81">
        <v>0</v>
      </c>
      <c r="I180" s="82"/>
    </row>
    <row r="181" spans="2:9" x14ac:dyDescent="0.25">
      <c r="B181" s="57" t="s">
        <v>146</v>
      </c>
      <c r="C181" s="58"/>
      <c r="D181" s="55" t="s">
        <v>147</v>
      </c>
      <c r="E181" s="56" t="s">
        <v>148</v>
      </c>
      <c r="F181" s="67">
        <v>99</v>
      </c>
      <c r="G181" s="60">
        <v>691842</v>
      </c>
      <c r="H181" s="15">
        <v>0</v>
      </c>
      <c r="I181" s="61"/>
    </row>
    <row r="182" spans="2:9" x14ac:dyDescent="0.25">
      <c r="B182" s="75" t="s">
        <v>149</v>
      </c>
      <c r="C182" s="76"/>
      <c r="D182" s="77" t="s">
        <v>150</v>
      </c>
      <c r="E182" s="78"/>
      <c r="F182" s="79">
        <v>99</v>
      </c>
      <c r="G182" s="80">
        <v>704677</v>
      </c>
      <c r="H182" s="83">
        <v>1200</v>
      </c>
      <c r="I182" s="82"/>
    </row>
    <row r="183" spans="2:9" x14ac:dyDescent="0.25">
      <c r="B183" s="57" t="s">
        <v>49</v>
      </c>
      <c r="C183" s="58"/>
      <c r="D183" s="55" t="s">
        <v>50</v>
      </c>
      <c r="E183" s="56"/>
      <c r="F183" s="67">
        <v>94</v>
      </c>
      <c r="G183" s="60">
        <v>288201</v>
      </c>
      <c r="H183" s="64">
        <v>1400</v>
      </c>
      <c r="I183" s="61"/>
    </row>
    <row r="184" spans="2:9" x14ac:dyDescent="0.25">
      <c r="B184" s="57" t="s">
        <v>67</v>
      </c>
      <c r="C184" s="58"/>
      <c r="D184" s="55" t="s">
        <v>124</v>
      </c>
      <c r="E184" s="56"/>
      <c r="F184" s="59">
        <v>96</v>
      </c>
      <c r="G184" s="60">
        <v>27849</v>
      </c>
      <c r="H184" s="64">
        <v>0</v>
      </c>
      <c r="I184" s="61"/>
    </row>
    <row r="185" spans="2:9" x14ac:dyDescent="0.25">
      <c r="B185" s="57" t="s">
        <v>140</v>
      </c>
      <c r="C185" s="58"/>
      <c r="D185" s="55" t="s">
        <v>141</v>
      </c>
      <c r="E185" s="56"/>
      <c r="F185" s="59">
        <v>99</v>
      </c>
      <c r="G185" s="60">
        <v>285043</v>
      </c>
      <c r="H185" s="64">
        <v>0</v>
      </c>
      <c r="I185" s="61"/>
    </row>
    <row r="186" spans="2:9" x14ac:dyDescent="0.25">
      <c r="B186" s="75" t="s">
        <v>33</v>
      </c>
      <c r="C186" s="76"/>
      <c r="D186" s="77" t="s">
        <v>34</v>
      </c>
      <c r="E186" s="78"/>
      <c r="F186" s="79">
        <v>91</v>
      </c>
      <c r="G186" s="80">
        <v>40143</v>
      </c>
      <c r="H186" s="81">
        <v>0</v>
      </c>
      <c r="I186" s="82"/>
    </row>
    <row r="187" spans="2:9" x14ac:dyDescent="0.25">
      <c r="B187" s="75" t="s">
        <v>80</v>
      </c>
      <c r="C187" s="76" t="s">
        <v>81</v>
      </c>
      <c r="D187" s="77" t="s">
        <v>82</v>
      </c>
      <c r="E187" s="78" t="s">
        <v>83</v>
      </c>
      <c r="F187" s="79">
        <v>91</v>
      </c>
      <c r="G187" s="80">
        <v>413507</v>
      </c>
      <c r="H187" s="81">
        <v>0</v>
      </c>
      <c r="I187" s="82"/>
    </row>
    <row r="188" spans="2:9" x14ac:dyDescent="0.25">
      <c r="B188" s="75" t="s">
        <v>33</v>
      </c>
      <c r="C188" s="76"/>
      <c r="D188" s="77" t="s">
        <v>35</v>
      </c>
      <c r="E188" s="78"/>
      <c r="F188" s="79">
        <v>99</v>
      </c>
      <c r="G188" s="80">
        <v>604803</v>
      </c>
      <c r="H188" s="81">
        <v>0</v>
      </c>
      <c r="I188" s="82"/>
    </row>
    <row r="189" spans="2:9" x14ac:dyDescent="0.25">
      <c r="B189" s="57" t="s">
        <v>100</v>
      </c>
      <c r="C189" s="58"/>
      <c r="D189" s="55" t="s">
        <v>50</v>
      </c>
      <c r="E189" s="56"/>
      <c r="F189" s="59">
        <v>99</v>
      </c>
      <c r="G189" s="60">
        <v>694728</v>
      </c>
      <c r="H189" s="15">
        <v>0</v>
      </c>
      <c r="I189" s="61"/>
    </row>
    <row r="190" spans="2:9" x14ac:dyDescent="0.25">
      <c r="B190" s="57" t="s">
        <v>136</v>
      </c>
      <c r="C190" s="58"/>
      <c r="D190" s="55" t="s">
        <v>139</v>
      </c>
      <c r="E190" s="56"/>
      <c r="F190" s="59">
        <v>91</v>
      </c>
      <c r="G190" s="60">
        <v>331347</v>
      </c>
      <c r="H190" s="15">
        <v>0</v>
      </c>
      <c r="I190" s="61"/>
    </row>
    <row r="191" spans="2:9" x14ac:dyDescent="0.25">
      <c r="B191" s="57" t="s">
        <v>159</v>
      </c>
      <c r="C191" s="58"/>
      <c r="D191" s="55" t="s">
        <v>160</v>
      </c>
      <c r="E191" s="56"/>
      <c r="F191" s="67">
        <v>99</v>
      </c>
      <c r="G191" s="60">
        <v>594077</v>
      </c>
      <c r="H191" s="64">
        <v>0</v>
      </c>
      <c r="I191" s="61"/>
    </row>
    <row r="192" spans="2:9" x14ac:dyDescent="0.25">
      <c r="B192" s="75" t="s">
        <v>60</v>
      </c>
      <c r="C192" s="76" t="s">
        <v>61</v>
      </c>
      <c r="D192" s="77" t="s">
        <v>62</v>
      </c>
      <c r="E192" s="78" t="s">
        <v>63</v>
      </c>
      <c r="F192" s="89">
        <v>98</v>
      </c>
      <c r="G192" s="80">
        <v>709610</v>
      </c>
      <c r="H192" s="83">
        <v>0</v>
      </c>
      <c r="I192" s="82"/>
    </row>
    <row r="193" spans="2:9" x14ac:dyDescent="0.25">
      <c r="B193" s="57" t="s">
        <v>64</v>
      </c>
      <c r="C193" s="58" t="s">
        <v>67</v>
      </c>
      <c r="D193" s="55" t="s">
        <v>68</v>
      </c>
      <c r="E193" s="56"/>
      <c r="F193" s="59">
        <v>99</v>
      </c>
      <c r="G193" s="60">
        <v>585236</v>
      </c>
      <c r="H193" s="15">
        <v>0</v>
      </c>
      <c r="I193" s="61"/>
    </row>
    <row r="194" spans="2:9" x14ac:dyDescent="0.25">
      <c r="B194" s="55" t="s">
        <v>113</v>
      </c>
      <c r="C194" s="56"/>
      <c r="D194" s="55" t="s">
        <v>114</v>
      </c>
      <c r="E194" s="56"/>
      <c r="F194" s="59">
        <v>98</v>
      </c>
      <c r="G194" s="60">
        <v>849590</v>
      </c>
      <c r="H194" s="15">
        <v>0</v>
      </c>
      <c r="I194" s="56"/>
    </row>
    <row r="195" spans="2:9" x14ac:dyDescent="0.25">
      <c r="B195" s="55" t="s">
        <v>119</v>
      </c>
      <c r="C195" s="56"/>
      <c r="D195" s="55" t="s">
        <v>120</v>
      </c>
      <c r="E195" s="56" t="s">
        <v>46</v>
      </c>
      <c r="F195" s="59">
        <v>99</v>
      </c>
      <c r="G195" s="60">
        <v>591059</v>
      </c>
      <c r="H195" s="15">
        <v>0</v>
      </c>
      <c r="I195" s="56"/>
    </row>
    <row r="196" spans="2:9" x14ac:dyDescent="0.25">
      <c r="B196" s="55" t="s">
        <v>131</v>
      </c>
      <c r="C196" s="56"/>
      <c r="D196" s="55" t="s">
        <v>132</v>
      </c>
      <c r="E196" s="56"/>
      <c r="F196" s="59">
        <v>91</v>
      </c>
      <c r="G196" s="60">
        <v>283118</v>
      </c>
      <c r="H196" s="15">
        <v>0</v>
      </c>
      <c r="I196" s="56"/>
    </row>
    <row r="197" spans="2:9" x14ac:dyDescent="0.25">
      <c r="B197" s="77" t="s">
        <v>133</v>
      </c>
      <c r="C197" s="78"/>
      <c r="D197" s="77" t="s">
        <v>28</v>
      </c>
      <c r="E197" s="78"/>
      <c r="F197" s="79">
        <v>99</v>
      </c>
      <c r="G197" s="80">
        <v>174796</v>
      </c>
      <c r="H197" s="81">
        <v>0</v>
      </c>
      <c r="I197" s="78"/>
    </row>
    <row r="198" spans="2:9" x14ac:dyDescent="0.25">
      <c r="B198" s="77" t="s">
        <v>178</v>
      </c>
      <c r="C198" s="78"/>
      <c r="D198" s="77" t="s">
        <v>26</v>
      </c>
      <c r="E198" s="78"/>
      <c r="F198" s="79"/>
      <c r="G198" s="80"/>
      <c r="H198" s="86">
        <v>0</v>
      </c>
      <c r="I198" s="78"/>
    </row>
    <row r="199" spans="2:9" x14ac:dyDescent="0.25">
      <c r="B199" s="55" t="s">
        <v>201</v>
      </c>
      <c r="C199" s="56"/>
      <c r="D199" s="55" t="s">
        <v>26</v>
      </c>
      <c r="E199" s="56"/>
      <c r="F199" s="59"/>
      <c r="G199" s="60"/>
      <c r="H199" s="63">
        <v>0</v>
      </c>
      <c r="I199" s="56"/>
    </row>
    <row r="200" spans="2:9" x14ac:dyDescent="0.25">
      <c r="B200" s="55" t="s">
        <v>202</v>
      </c>
      <c r="C200" s="56"/>
      <c r="D200" s="55" t="s">
        <v>203</v>
      </c>
      <c r="E200" s="56"/>
      <c r="F200" s="59"/>
      <c r="G200" s="60"/>
      <c r="H200" s="63">
        <v>0</v>
      </c>
      <c r="I200" s="56"/>
    </row>
    <row r="201" spans="2:9" x14ac:dyDescent="0.25">
      <c r="B201" s="77" t="s">
        <v>208</v>
      </c>
      <c r="C201" s="78"/>
      <c r="D201" s="77" t="s">
        <v>209</v>
      </c>
      <c r="E201" s="78"/>
      <c r="F201" s="79"/>
      <c r="G201" s="80"/>
      <c r="H201" s="86">
        <v>0</v>
      </c>
      <c r="I201" s="78"/>
    </row>
    <row r="202" spans="2:9" x14ac:dyDescent="0.25">
      <c r="B202" s="77" t="s">
        <v>206</v>
      </c>
      <c r="C202" s="78"/>
      <c r="D202" s="77" t="s">
        <v>207</v>
      </c>
      <c r="E202" s="78"/>
      <c r="F202" s="79"/>
      <c r="G202" s="80"/>
      <c r="H202" s="86">
        <v>0</v>
      </c>
      <c r="I202" s="78"/>
    </row>
    <row r="203" spans="2:9" x14ac:dyDescent="0.25">
      <c r="B203" s="77" t="s">
        <v>211</v>
      </c>
      <c r="C203" s="78"/>
      <c r="D203" s="77"/>
      <c r="E203" s="78"/>
      <c r="F203" s="79"/>
      <c r="G203" s="80"/>
      <c r="H203" s="86">
        <v>2400</v>
      </c>
      <c r="I203" s="78"/>
    </row>
    <row r="204" spans="2:9" ht="16.5" thickBot="1" x14ac:dyDescent="0.3">
      <c r="B204" s="42" t="s">
        <v>161</v>
      </c>
      <c r="C204" s="43"/>
      <c r="D204" s="44"/>
      <c r="E204" s="45"/>
      <c r="F204" s="46"/>
      <c r="G204" s="47"/>
      <c r="H204" s="48"/>
      <c r="I204" s="49"/>
    </row>
    <row r="205" spans="2:9" ht="16.5" thickBot="1" x14ac:dyDescent="0.3">
      <c r="B205" s="96" t="s">
        <v>162</v>
      </c>
      <c r="C205" s="96"/>
      <c r="D205" s="96"/>
      <c r="E205" s="96"/>
      <c r="F205" s="23"/>
      <c r="G205" s="24"/>
      <c r="H205" s="25"/>
      <c r="I205" s="25"/>
    </row>
    <row r="206" spans="2:9" ht="16.5" thickBot="1" x14ac:dyDescent="0.3">
      <c r="G206" s="29"/>
      <c r="H206" s="30">
        <f>SUM(H128:H205)</f>
        <v>20400</v>
      </c>
      <c r="I206" s="31" t="s">
        <v>204</v>
      </c>
    </row>
    <row r="207" spans="2:9" ht="16.5" thickBot="1" x14ac:dyDescent="0.3">
      <c r="G207" s="29"/>
      <c r="H207" s="97" t="s">
        <v>204</v>
      </c>
      <c r="I207" s="97"/>
    </row>
    <row r="210" spans="2:7" x14ac:dyDescent="0.25">
      <c r="D210" s="91">
        <v>2022</v>
      </c>
      <c r="E210" s="91">
        <v>2023</v>
      </c>
    </row>
    <row r="211" spans="2:7" x14ac:dyDescent="0.25">
      <c r="B211" s="95" t="s">
        <v>213</v>
      </c>
      <c r="C211" s="95"/>
      <c r="D211" s="93">
        <f>AD88</f>
        <v>179204.12</v>
      </c>
      <c r="E211" s="93">
        <f>H206</f>
        <v>20400</v>
      </c>
      <c r="G211" s="94">
        <f>SUM(D211:E211)</f>
        <v>199604.12</v>
      </c>
    </row>
    <row r="212" spans="2:7" x14ac:dyDescent="0.25">
      <c r="B212" t="s">
        <v>214</v>
      </c>
      <c r="D212" s="38">
        <f>+SUM(C119:C121)</f>
        <v>-45415.4</v>
      </c>
    </row>
    <row r="213" spans="2:7" x14ac:dyDescent="0.25">
      <c r="B213" t="s">
        <v>212</v>
      </c>
      <c r="D213" s="92">
        <f>SUM(G211+D212)</f>
        <v>154188.72</v>
      </c>
    </row>
  </sheetData>
  <sortState xmlns:xlrd2="http://schemas.microsoft.com/office/spreadsheetml/2017/richdata2" ref="A7:AD79">
    <sortCondition descending="1" ref="AD7:AD79"/>
  </sortState>
  <mergeCells count="19">
    <mergeCell ref="H88:I88"/>
    <mergeCell ref="J88:K88"/>
    <mergeCell ref="H4:I4"/>
    <mergeCell ref="J4:K4"/>
    <mergeCell ref="H5:I5"/>
    <mergeCell ref="J5:K5"/>
    <mergeCell ref="B86:E86"/>
    <mergeCell ref="B1:AD1"/>
    <mergeCell ref="B3:C3"/>
    <mergeCell ref="D3:E3"/>
    <mergeCell ref="F3:G3"/>
    <mergeCell ref="H3:V3"/>
    <mergeCell ref="B211:C211"/>
    <mergeCell ref="B205:E205"/>
    <mergeCell ref="H207:I207"/>
    <mergeCell ref="B124:C124"/>
    <mergeCell ref="D124:E124"/>
    <mergeCell ref="F124:G124"/>
    <mergeCell ref="H124:I124"/>
  </mergeCells>
  <pageMargins left="0.25" right="0.25" top="0.75" bottom="0.75" header="0.3" footer="0.3"/>
  <pageSetup firstPageNumber="0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Hoja1</vt:lpstr>
      <vt:lpstr>Hoja1!Print_Area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Montes de Oca</dc:creator>
  <cp:lastModifiedBy>Ed Petriati</cp:lastModifiedBy>
  <cp:revision>5</cp:revision>
  <cp:lastPrinted>2023-01-09T21:49:40Z</cp:lastPrinted>
  <dcterms:created xsi:type="dcterms:W3CDTF">2022-03-02T19:28:47Z</dcterms:created>
  <dcterms:modified xsi:type="dcterms:W3CDTF">2023-01-09T21:52:46Z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