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ato\Desktop\Comisión Punta Fría\Socios\"/>
    </mc:Choice>
  </mc:AlternateContent>
  <xr:revisionPtr revIDLastSave="0" documentId="13_ncr:1_{BE35A72D-3E01-4E06-9E71-0399717F0A15}" xr6:coauthVersionLast="47" xr6:coauthVersionMax="47" xr10:uidLastSave="{00000000-0000-0000-0000-000000000000}"/>
  <bookViews>
    <workbookView xWindow="-120" yWindow="-120" windowWidth="20730" windowHeight="11040" tabRatio="983" xr2:uid="{A762947A-2FB0-45E1-8F41-00F6CEDD113E}"/>
  </bookViews>
  <sheets>
    <sheet name="Socios" sheetId="5" r:id="rId1"/>
    <sheet name="Enero 2023" sheetId="1" r:id="rId2"/>
    <sheet name="Febrero 2023" sheetId="2" r:id="rId3"/>
    <sheet name="Marzo 2023" sheetId="3" r:id="rId4"/>
    <sheet name="Abril 2023" sheetId="4" r:id="rId5"/>
    <sheet name="Mayo 2023" sheetId="6" r:id="rId6"/>
  </sheets>
  <definedNames>
    <definedName name="_xlnm._FilterDatabase" localSheetId="0" hidden="1">Socios!$A$8:$Z$99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9" i="5" l="1"/>
  <c r="Y98" i="5"/>
  <c r="Y52" i="5"/>
  <c r="F5" i="3"/>
  <c r="F6" i="3" s="1"/>
  <c r="F7" i="3" s="1"/>
  <c r="F8" i="3" s="1"/>
  <c r="F9" i="3" s="1"/>
  <c r="F10" i="3" s="1"/>
  <c r="F11" i="3" s="1"/>
  <c r="F12" i="3" s="1"/>
  <c r="F13" i="3" s="1"/>
  <c r="F4" i="3"/>
  <c r="F4" i="2"/>
  <c r="F5" i="2" s="1"/>
  <c r="F6" i="2" s="1"/>
  <c r="F7" i="2" s="1"/>
  <c r="F8" i="2" s="1"/>
  <c r="F9" i="2" s="1"/>
  <c r="F10" i="2" s="1"/>
  <c r="F11" i="2" s="1"/>
  <c r="F12" i="2" s="1"/>
  <c r="F13" i="2" s="1"/>
  <c r="F4" i="1"/>
  <c r="F5" i="1" s="1"/>
  <c r="F6" i="1" s="1"/>
  <c r="F7" i="1" s="1"/>
  <c r="F8" i="1" s="1"/>
  <c r="F9" i="1" s="1"/>
  <c r="F10" i="1" s="1"/>
  <c r="F11" i="1" s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4" i="4"/>
  <c r="F5" i="4" s="1"/>
  <c r="F6" i="4" s="1"/>
  <c r="F7" i="4" s="1"/>
  <c r="F11" i="4" s="1"/>
  <c r="F12" i="4" s="1"/>
  <c r="F13" i="4" s="1"/>
  <c r="F14" i="4" s="1"/>
  <c r="F15" i="4" s="1"/>
  <c r="X99" i="5"/>
  <c r="X101" i="5" s="1"/>
  <c r="W99" i="5"/>
  <c r="W101" i="5" s="1"/>
  <c r="V99" i="5"/>
  <c r="V101" i="5" s="1"/>
  <c r="U99" i="5"/>
  <c r="U101" i="5" s="1"/>
  <c r="T99" i="5"/>
  <c r="T101" i="5" s="1"/>
  <c r="S99" i="5"/>
  <c r="S101" i="5" s="1"/>
  <c r="R99" i="5"/>
  <c r="R101" i="5" s="1"/>
  <c r="Q99" i="5"/>
  <c r="Q101" i="5" s="1"/>
  <c r="P99" i="5"/>
  <c r="P101" i="5" s="1"/>
  <c r="O99" i="5"/>
  <c r="O101" i="5" s="1"/>
  <c r="N99" i="5"/>
  <c r="N101" i="5" s="1"/>
  <c r="M99" i="5"/>
  <c r="M101" i="5" s="1"/>
  <c r="L99" i="5"/>
  <c r="L101" i="5" s="1"/>
  <c r="K99" i="5"/>
  <c r="K101" i="5" s="1"/>
  <c r="Y97" i="5"/>
  <c r="Y96" i="5"/>
  <c r="Y95" i="5"/>
  <c r="Y94" i="5"/>
  <c r="Y93" i="5"/>
  <c r="Y92" i="5"/>
  <c r="Y91" i="5"/>
  <c r="Y90" i="5"/>
  <c r="Y88" i="5"/>
  <c r="Y87" i="5"/>
  <c r="Y85" i="5"/>
  <c r="Y83" i="5"/>
  <c r="Y82" i="5"/>
  <c r="Y81" i="5"/>
  <c r="Y80" i="5"/>
  <c r="Y79" i="5"/>
  <c r="Y78" i="5"/>
  <c r="Y75" i="5"/>
  <c r="Y74" i="5"/>
  <c r="Y73" i="5"/>
  <c r="Y72" i="5"/>
  <c r="Y71" i="5"/>
  <c r="Y70" i="5"/>
  <c r="Y69" i="5"/>
  <c r="Y68" i="5"/>
  <c r="Y67" i="5"/>
  <c r="Y66" i="5"/>
  <c r="Y65" i="5"/>
  <c r="Y63" i="5"/>
  <c r="Y62" i="5"/>
  <c r="Y61" i="5"/>
  <c r="Y60" i="5"/>
  <c r="Y59" i="5"/>
  <c r="Y58" i="5"/>
  <c r="Y57" i="5"/>
  <c r="Y56" i="5"/>
  <c r="Y55" i="5"/>
  <c r="Y54" i="5"/>
  <c r="Y53" i="5"/>
  <c r="Y51" i="5"/>
  <c r="Y50" i="5"/>
  <c r="Y49" i="5"/>
  <c r="Y45" i="5"/>
  <c r="Y44" i="5"/>
  <c r="Y43" i="5"/>
  <c r="Y42" i="5"/>
  <c r="Y41" i="5"/>
  <c r="Y40" i="5"/>
  <c r="Y39" i="5"/>
  <c r="Y38" i="5"/>
  <c r="Y37" i="5"/>
  <c r="Y36" i="5"/>
  <c r="Y35" i="5"/>
  <c r="Y34" i="5"/>
  <c r="Y32" i="5"/>
  <c r="Y31" i="5"/>
  <c r="Y29" i="5"/>
  <c r="Y28" i="5"/>
  <c r="Y27" i="5"/>
  <c r="Y26" i="5"/>
  <c r="Y25" i="5"/>
  <c r="Y24" i="5"/>
  <c r="Y23" i="5"/>
  <c r="Y22" i="5"/>
  <c r="Y21" i="5"/>
  <c r="Y20" i="5"/>
  <c r="Y19" i="5"/>
  <c r="Y18" i="5"/>
  <c r="Y17" i="5"/>
  <c r="Y16" i="5"/>
  <c r="Y15" i="5"/>
  <c r="Y14" i="5"/>
  <c r="Y13" i="5"/>
  <c r="Y12" i="5"/>
  <c r="Y11" i="5"/>
  <c r="Y10" i="5"/>
  <c r="Y99" i="5" l="1"/>
  <c r="Z99" i="5" s="1"/>
  <c r="Y101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tc={15459F35-2C39-41FB-93EE-CE0F67BF8B41}</author>
    <author>tc={92187D29-6645-4B7F-A245-A6DF75C79D55}</author>
    <author>tc={7531616B-A6A6-4B55-A142-2C1F6B1A2CED}</author>
    <author>tc={36A29722-DB4E-4AA8-8E05-9DE3D8EF8584}</author>
    <author>tc={DD554838-F395-4153-ADA3-776AC0DB1C3A}</author>
    <author>tc={01BD1A52-2399-457E-917F-F8338D02F6BF}</author>
    <author>tc={8FA47685-6ED1-4DFB-ADA1-F55D739B50BC}</author>
    <author>tc={C9D96739-1368-4082-B130-E0C104570BF5}</author>
    <author>tc={8CC7C1FE-2DCC-4BF0-AD98-7579A5C6C97C}</author>
    <author>tc={5ED6DE51-A04E-4B5D-AD58-57D1BC037ADE}</author>
    <author>tc={E578E38E-5F11-4DB8-B44C-2E13D0C9AB7E}</author>
    <author>tc={427A56B0-FAC7-477B-AFF2-C07C63925DE1}</author>
    <author>tc={412FFA8F-BEE3-4C85-8FFB-8B88A3CF3A5C}</author>
    <author>tc={DD029D9E-4FF2-4D1F-BFDD-FC18311C7671}</author>
    <author>tc={2D37DD39-6F5A-4C2F-A6F4-0BC484ADEFE4}</author>
    <author>tc={8E91D873-C5E3-4226-BA73-C975E88FB299}</author>
  </authors>
  <commentList>
    <comment ref="M15" authorId="0" shapeId="0" xr:uid="{15459F35-2C39-41FB-93EE-CE0F67BF8B4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PAGÒ EN DICIEMBRE</t>
      </text>
    </comment>
    <comment ref="M16" authorId="1" shapeId="0" xr:uid="{92187D29-6645-4B7F-A245-A6DF75C79D5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PAGÒ EN DICIEMBRE</t>
      </text>
    </comment>
    <comment ref="M56" authorId="2" shapeId="0" xr:uid="{7531616B-A6A6-4B55-A142-2C1F6B1A2CE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PAGÒ EN DICIEMBRE</t>
      </text>
    </comment>
    <comment ref="M58" authorId="3" shapeId="0" xr:uid="{36A29722-DB4E-4AA8-8E05-9DE3D8EF858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PAGÒ EN DICIEMBRE</t>
      </text>
    </comment>
    <comment ref="N58" authorId="4" shapeId="0" xr:uid="{DD554838-F395-4153-ADA3-776AC0DB1C3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PAGÒ EN DICIEMBRE</t>
      </text>
    </comment>
    <comment ref="O58" authorId="5" shapeId="0" xr:uid="{01BD1A52-2399-457E-917F-F8338D02F6B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PAGÒ EN DICIEMBRE</t>
      </text>
    </comment>
    <comment ref="P58" authorId="6" shapeId="0" xr:uid="{8FA47685-6ED1-4DFB-ADA1-F55D739B50B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PAGÒ EN DICIEMBRE</t>
      </text>
    </comment>
    <comment ref="Q58" authorId="7" shapeId="0" xr:uid="{C9D96739-1368-4082-B130-E0C104570BF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PAGÒ EN DICIEMBRE</t>
      </text>
    </comment>
    <comment ref="R58" authorId="8" shapeId="0" xr:uid="{8CC7C1FE-2DCC-4BF0-AD98-7579A5C6C97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PAGÒ EN DICIEMBRE</t>
      </text>
    </comment>
    <comment ref="S58" authorId="9" shapeId="0" xr:uid="{5ED6DE51-A04E-4B5D-AD58-57D1BC037AD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PAGÒ EN DICIEMBRE</t>
      </text>
    </comment>
    <comment ref="T58" authorId="10" shapeId="0" xr:uid="{E578E38E-5F11-4DB8-B44C-2E13D0C9AB7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PAGÒ EN DICIEMBRE</t>
      </text>
    </comment>
    <comment ref="U58" authorId="11" shapeId="0" xr:uid="{427A56B0-FAC7-477B-AFF2-C07C63925DE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PAGÒ EN DICIEMBRE</t>
      </text>
    </comment>
    <comment ref="V58" authorId="12" shapeId="0" xr:uid="{412FFA8F-BEE3-4C85-8FFB-8B88A3CF3A5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PAGÒ EN DICIEMBRE</t>
      </text>
    </comment>
    <comment ref="W58" authorId="13" shapeId="0" xr:uid="{DD029D9E-4FF2-4D1F-BFDD-FC18311C767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PAGÒ EN DICIEMBRE</t>
      </text>
    </comment>
    <comment ref="X58" authorId="14" shapeId="0" xr:uid="{2D37DD39-6F5A-4C2F-A6F4-0BC484ADEFE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PAGÒ EN DICIEMBRE</t>
      </text>
    </comment>
    <comment ref="M92" authorId="15" shapeId="0" xr:uid="{8E91D873-C5E3-4226-BA73-C975E88FB29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PAGÒ EN NOVIEMBRE</t>
      </text>
    </comment>
  </commentList>
</comments>
</file>

<file path=xl/sharedStrings.xml><?xml version="1.0" encoding="utf-8"?>
<sst xmlns="http://schemas.openxmlformats.org/spreadsheetml/2006/main" count="580" uniqueCount="386">
  <si>
    <t>Fecha</t>
  </si>
  <si>
    <t>Detalle</t>
  </si>
  <si>
    <t>Debe</t>
  </si>
  <si>
    <t>Haber</t>
  </si>
  <si>
    <t>Saldo 31/12/2022</t>
  </si>
  <si>
    <t>Abitab</t>
  </si>
  <si>
    <t>Esela Ursi</t>
  </si>
  <si>
    <t>Luis Gonzalez 1/12</t>
  </si>
  <si>
    <t>Marcelo Costanzo 1/12</t>
  </si>
  <si>
    <t>Marcelo Costanzo 12/12</t>
  </si>
  <si>
    <t>Transf Itaú</t>
  </si>
  <si>
    <t>Redpagos</t>
  </si>
  <si>
    <t>Transf administrativa</t>
  </si>
  <si>
    <t>José Piovani anualidad  2023</t>
  </si>
  <si>
    <t>Susana Vernassa 1er semestre 2023</t>
  </si>
  <si>
    <t>Silvia Capozzolo 1er semestre 2023</t>
  </si>
  <si>
    <t>Daniel Toledo 1/12</t>
  </si>
  <si>
    <t>María Ares 1er semestre 2023</t>
  </si>
  <si>
    <t>Rosana Alvarez anualidad 2023</t>
  </si>
  <si>
    <t>Hernes Rodríguez anualidad 2023</t>
  </si>
  <si>
    <t>BBVA 6 meses TPI</t>
  </si>
  <si>
    <t>Jorge Medina anualidad 2023</t>
  </si>
  <si>
    <t>Rolando Ferrés anualidad 2023</t>
  </si>
  <si>
    <t>Darío Maraffi anualidad 2023</t>
  </si>
  <si>
    <t>Rita Torres anualidad 2023</t>
  </si>
  <si>
    <t>Depósito</t>
  </si>
  <si>
    <t>Gretel Invernizzi anualidad 2023</t>
  </si>
  <si>
    <t>Victoria de Souza anualidad 2023</t>
  </si>
  <si>
    <t>Ignacio Farnández anualidad 2023</t>
  </si>
  <si>
    <t>Retiro  C/A</t>
  </si>
  <si>
    <t>Gustavo Dotta/Virginia Mastrascusa anualidad 2023</t>
  </si>
  <si>
    <t>Roger Varela anualidad 2023</t>
  </si>
  <si>
    <t>Tricotti anualidad 2023</t>
  </si>
  <si>
    <t>Susana Pecoy anualidad 2023</t>
  </si>
  <si>
    <t>Ramón Pérez anualidad 2023</t>
  </si>
  <si>
    <t>Yeir Donapetri anualidad 2023</t>
  </si>
  <si>
    <t>2do semestre 2022</t>
  </si>
  <si>
    <t>Angel Frioni anualidad 2023</t>
  </si>
  <si>
    <t>Ricardo Della Santa anualidad 2023</t>
  </si>
  <si>
    <t>Nora García anualidad 2023</t>
  </si>
  <si>
    <t>Ana Pena 1er semestre 2023</t>
  </si>
  <si>
    <t>Natalia/Verónica Brancatti anualidad 2023</t>
  </si>
  <si>
    <t>Julia Mamberto anualidad 2023</t>
  </si>
  <si>
    <t>Pablo Bergerau anualidad 2023</t>
  </si>
  <si>
    <t>Maria Fernández anualidad 2023</t>
  </si>
  <si>
    <t>anualidad 2023</t>
  </si>
  <si>
    <t>Comisión por movimientos</t>
  </si>
  <si>
    <t>Saldo 31/01/2023</t>
  </si>
  <si>
    <t>Gabriela García/Pablo anualidad 2023</t>
  </si>
  <si>
    <t>Luis Gonzalez 2/12</t>
  </si>
  <si>
    <t>Gerardo Aris anualidad 2023</t>
  </si>
  <si>
    <t>Daniel Toledo 2/12</t>
  </si>
  <si>
    <t>Bruno Escajal anualidad 2023</t>
  </si>
  <si>
    <t>Eduardo Pons 1er semestre 2023</t>
  </si>
  <si>
    <t>Saldo 28/02/2023</t>
  </si>
  <si>
    <t>Luis Gonzalez 3/12</t>
  </si>
  <si>
    <t>Crédito intereses</t>
  </si>
  <si>
    <t>Marcelo Costanzo 2/12</t>
  </si>
  <si>
    <t>Daniel Toledo 3/12</t>
  </si>
  <si>
    <t>Saldo 31/03/2023</t>
  </si>
  <si>
    <t>Marcelo Costanzo 3/12</t>
  </si>
  <si>
    <t>Virginia Baccino</t>
  </si>
  <si>
    <t>Transf. Brou</t>
  </si>
  <si>
    <t>Cristóbal Camelo 4/12</t>
  </si>
  <si>
    <t>Mensual</t>
  </si>
  <si>
    <t>Anual</t>
  </si>
  <si>
    <t>Semestral</t>
  </si>
  <si>
    <t>Listado Socios CFPF</t>
  </si>
  <si>
    <t>Apellidos</t>
  </si>
  <si>
    <t>Nombres</t>
  </si>
  <si>
    <t>Cel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</si>
  <si>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</si>
  <si>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</si>
  <si>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</si>
  <si>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</si>
  <si>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</si>
  <si>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</si>
  <si>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</si>
  <si>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</si>
  <si>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</si>
  <si>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</si>
  <si>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</si>
  <si>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</si>
  <si>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</si>
  <si>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$</t>
  </si>
  <si>
    <t>Dep o T.B.</t>
  </si>
  <si>
    <t>Alvarez</t>
  </si>
  <si>
    <t>Rosana</t>
  </si>
  <si>
    <t>María</t>
  </si>
  <si>
    <t>Bonificado</t>
  </si>
  <si>
    <t>Ares</t>
  </si>
  <si>
    <t>Alfonzo</t>
  </si>
  <si>
    <t>Maria</t>
  </si>
  <si>
    <t>Ines</t>
  </si>
  <si>
    <t>Asti</t>
  </si>
  <si>
    <t>Joselo</t>
  </si>
  <si>
    <t>Baccino</t>
  </si>
  <si>
    <t>Virginia</t>
  </si>
  <si>
    <t>Bat</t>
  </si>
  <si>
    <t>Gerardo</t>
  </si>
  <si>
    <t>Bergereau</t>
  </si>
  <si>
    <t>Pablo</t>
  </si>
  <si>
    <t>Bermudez</t>
  </si>
  <si>
    <t>Miguel</t>
  </si>
  <si>
    <t>Bonifacino</t>
  </si>
  <si>
    <t>M</t>
  </si>
  <si>
    <t>Dalma</t>
  </si>
  <si>
    <t>Vi</t>
  </si>
  <si>
    <t>Brancati</t>
  </si>
  <si>
    <t>Natalia</t>
  </si>
  <si>
    <t>Verónica</t>
  </si>
  <si>
    <t>Cabrera</t>
  </si>
  <si>
    <t>Daniel</t>
  </si>
  <si>
    <t>Camelo</t>
  </si>
  <si>
    <t>Cristóbal</t>
  </si>
  <si>
    <t>Capozzolo</t>
  </si>
  <si>
    <t>Sylvia</t>
  </si>
  <si>
    <t>Costanzo</t>
  </si>
  <si>
    <t>Marcelo</t>
  </si>
  <si>
    <t>D´alto</t>
  </si>
  <si>
    <t>Mario</t>
  </si>
  <si>
    <t>De Souza</t>
  </si>
  <si>
    <t>Victoria</t>
  </si>
  <si>
    <t>Del Benne</t>
  </si>
  <si>
    <t>Del Castillo</t>
  </si>
  <si>
    <t>Raffo</t>
  </si>
  <si>
    <t>Nestor</t>
  </si>
  <si>
    <t>Santiago</t>
  </si>
  <si>
    <t>Della Santa</t>
  </si>
  <si>
    <t>Ricardo</t>
  </si>
  <si>
    <t>Donapetri</t>
  </si>
  <si>
    <t>Yeir</t>
  </si>
  <si>
    <t>(Ines Morel)</t>
  </si>
  <si>
    <t>Dotta</t>
  </si>
  <si>
    <t>Gustavo</t>
  </si>
  <si>
    <t>Escajal</t>
  </si>
  <si>
    <t>Ceballos</t>
  </si>
  <si>
    <t>Bruno</t>
  </si>
  <si>
    <t>Andrés</t>
  </si>
  <si>
    <t>Fernández</t>
  </si>
  <si>
    <t>Iglesias</t>
  </si>
  <si>
    <t>Ignacio</t>
  </si>
  <si>
    <t>Raquel</t>
  </si>
  <si>
    <t>Pérez</t>
  </si>
  <si>
    <t>Máximo</t>
  </si>
  <si>
    <t>Ferrés</t>
  </si>
  <si>
    <t>Rolando</t>
  </si>
  <si>
    <t>Frioni</t>
  </si>
  <si>
    <t>Angel</t>
  </si>
  <si>
    <t>García</t>
  </si>
  <si>
    <t>Rios</t>
  </si>
  <si>
    <t>Gabriela</t>
  </si>
  <si>
    <t>Monica</t>
  </si>
  <si>
    <t>Nora</t>
  </si>
  <si>
    <t>Gard</t>
  </si>
  <si>
    <t>Alvaro</t>
  </si>
  <si>
    <t>González</t>
  </si>
  <si>
    <t>Sànchez</t>
  </si>
  <si>
    <t>Jorge</t>
  </si>
  <si>
    <t>Antonio</t>
  </si>
  <si>
    <t>Luís</t>
  </si>
  <si>
    <t>Gutierrez</t>
  </si>
  <si>
    <t>Adriana</t>
  </si>
  <si>
    <t>Ivernizzi</t>
  </si>
  <si>
    <t>Gretel</t>
  </si>
  <si>
    <t>Kotogián</t>
  </si>
  <si>
    <t>Sergio</t>
  </si>
  <si>
    <t>Lapaz</t>
  </si>
  <si>
    <t>Mamberto</t>
  </si>
  <si>
    <t>Julia</t>
  </si>
  <si>
    <t>093 272</t>
  </si>
  <si>
    <t>Maraffi</t>
  </si>
  <si>
    <t>Giuliano</t>
  </si>
  <si>
    <t>Mastrascussa</t>
  </si>
  <si>
    <t>Medina</t>
  </si>
  <si>
    <t>Gamboa</t>
  </si>
  <si>
    <t>Mercedes</t>
  </si>
  <si>
    <t>Merello</t>
  </si>
  <si>
    <t>Montes de Oca</t>
  </si>
  <si>
    <t>Eduardo</t>
  </si>
  <si>
    <t>Moreira</t>
  </si>
  <si>
    <t>Teresa</t>
  </si>
  <si>
    <t>Nieto</t>
  </si>
  <si>
    <t>Clever</t>
  </si>
  <si>
    <t>Núñez</t>
  </si>
  <si>
    <t>Graciela</t>
  </si>
  <si>
    <t>Ojeda</t>
  </si>
  <si>
    <t>Graña</t>
  </si>
  <si>
    <t>Olmos</t>
  </si>
  <si>
    <t>Osorio</t>
  </si>
  <si>
    <t>Parma</t>
  </si>
  <si>
    <t>Nicolás</t>
  </si>
  <si>
    <t>Pecoy</t>
  </si>
  <si>
    <t>Susana</t>
  </si>
  <si>
    <t>Pena</t>
  </si>
  <si>
    <t>Ana</t>
  </si>
  <si>
    <t>Perazza</t>
  </si>
  <si>
    <t>Carlos</t>
  </si>
  <si>
    <t>Pereira</t>
  </si>
  <si>
    <t>Echavarría</t>
  </si>
  <si>
    <t>Elsa</t>
  </si>
  <si>
    <t>Ramón</t>
  </si>
  <si>
    <t>Petriati</t>
  </si>
  <si>
    <t>Pintos</t>
  </si>
  <si>
    <t>Elena</t>
  </si>
  <si>
    <t>Piovani</t>
  </si>
  <si>
    <t>Anibal</t>
  </si>
  <si>
    <t>Pons</t>
  </si>
  <si>
    <t>Quiriquiño</t>
  </si>
  <si>
    <t>Néstor</t>
  </si>
  <si>
    <t>Ravina</t>
  </si>
  <si>
    <t>Iris</t>
  </si>
  <si>
    <t>Rivero</t>
  </si>
  <si>
    <t>Rodriguez</t>
  </si>
  <si>
    <t>Hernes</t>
  </si>
  <si>
    <t>Rodríguez</t>
  </si>
  <si>
    <t>Amalia</t>
  </si>
  <si>
    <t>Makarevius</t>
  </si>
  <si>
    <t>Sandra</t>
  </si>
  <si>
    <t>Simonetti</t>
  </si>
  <si>
    <t>Beatríz</t>
  </si>
  <si>
    <t>Techera</t>
  </si>
  <si>
    <t>Toledo</t>
  </si>
  <si>
    <t>Torres</t>
  </si>
  <si>
    <t>Rita</t>
  </si>
  <si>
    <t>Tricotti</t>
  </si>
  <si>
    <t>Augusto</t>
  </si>
  <si>
    <t>Héctor</t>
  </si>
  <si>
    <t>Ursi</t>
  </si>
  <si>
    <t>Estela</t>
  </si>
  <si>
    <t>Varela</t>
  </si>
  <si>
    <t>José</t>
  </si>
  <si>
    <t>Roger</t>
  </si>
  <si>
    <t>Vernassa</t>
  </si>
  <si>
    <t>Gloria</t>
  </si>
  <si>
    <t>Zapico</t>
  </si>
  <si>
    <t>Alcides</t>
  </si>
  <si>
    <t>Intereses plazo fijo</t>
  </si>
  <si>
    <t>Mail</t>
  </si>
  <si>
    <t>Saldo</t>
  </si>
  <si>
    <t>Sin identificar</t>
  </si>
  <si>
    <t>Santiago Del Castillo anualidad 2023</t>
  </si>
  <si>
    <t>Graciela Rodríguez anualidad 2023</t>
  </si>
  <si>
    <t>Sergio Kotogian 1er trimestre</t>
  </si>
  <si>
    <t>Máximo Fernández 1er trimestre 2023</t>
  </si>
  <si>
    <t>Trimestral</t>
  </si>
  <si>
    <t>Faingold</t>
  </si>
  <si>
    <t>Falta dato</t>
  </si>
  <si>
    <t>Referencias de forma de pago</t>
  </si>
  <si>
    <t>Parodi</t>
  </si>
  <si>
    <t>Hebert</t>
  </si>
  <si>
    <t>Hebert Parodi</t>
  </si>
  <si>
    <t>Juan Carlos Djuvdjuvian</t>
  </si>
  <si>
    <t>Adjuntamos el comprobante de la transferencia realizada el dia de hoy de $2800 correspondiente al periodo julio 2022 - enero 2023 incluido, por las cuotas sociales de Beatriz Simonetti y Daniel Del.Bene.</t>
  </si>
  <si>
    <t>Eduardo Petriati</t>
  </si>
  <si>
    <t>CRISTOBAL CAMELO</t>
  </si>
  <si>
    <t>Pablo Stratta</t>
  </si>
  <si>
    <t>Juan Tosonotte</t>
  </si>
  <si>
    <t>Ingreso</t>
  </si>
  <si>
    <t>Tosonotte</t>
  </si>
  <si>
    <t>Juan</t>
  </si>
  <si>
    <t>Lillo</t>
  </si>
  <si>
    <t>Ravía</t>
  </si>
  <si>
    <t>Leonardo</t>
  </si>
  <si>
    <t>Djuvdjuvian</t>
  </si>
  <si>
    <t>Ramos</t>
  </si>
  <si>
    <t>Daniel Lillo</t>
  </si>
  <si>
    <t>María Cristina  Rodriguez</t>
  </si>
  <si>
    <t>ABITAB</t>
  </si>
  <si>
    <t>BROU</t>
  </si>
  <si>
    <t>DESDE ABRIL A DICIEMBRE 2023. ES SOCIO NUEVO</t>
  </si>
  <si>
    <t>SANTANDER</t>
  </si>
  <si>
    <t>Lina</t>
  </si>
  <si>
    <t>ASTI</t>
  </si>
  <si>
    <t>VIRGINIA BACCINO</t>
  </si>
  <si>
    <t>ilillio@hotmail.com</t>
  </si>
  <si>
    <t>gizu2476@gmail.com</t>
  </si>
  <si>
    <t>gustavojlapaz@gmail.com</t>
  </si>
  <si>
    <t>gmerello@hotmail.com</t>
  </si>
  <si>
    <t>dmorego@gmail.com</t>
  </si>
  <si>
    <t>vir-ojeda61@hotmail.com</t>
  </si>
  <si>
    <t>volmos4455@gmail.com</t>
  </si>
  <si>
    <t>nparma@gmail.com</t>
  </si>
  <si>
    <t>elenablanco17@gmail.com</t>
  </si>
  <si>
    <t>alcidesf3@gmail.com</t>
  </si>
  <si>
    <t>rosanamalvarez@hotmail.com</t>
  </si>
  <si>
    <t>inesares@adinet.com.uy</t>
  </si>
  <si>
    <t>joselo.asti@gmail.com</t>
  </si>
  <si>
    <t>virgibaccino3@gmail.com</t>
  </si>
  <si>
    <t>pablobergereau@gmail.com</t>
  </si>
  <si>
    <t>papitasores@gmail.com</t>
  </si>
  <si>
    <t>dalmaboni48@gmail.com</t>
  </si>
  <si>
    <t>nataliabrancati@gmail.com</t>
  </si>
  <si>
    <t>veronicabrancati@gmail.com</t>
  </si>
  <si>
    <t>luciairigoy3@gmail.com</t>
  </si>
  <si>
    <t>scapozzolo@gmail.com</t>
  </si>
  <si>
    <t>marcelocostanzo@hotmail.com</t>
  </si>
  <si>
    <t>Matosas</t>
  </si>
  <si>
    <t>mario@lachacarita.com.uy</t>
  </si>
  <si>
    <t>victoriadesouzac@gmail.com</t>
  </si>
  <si>
    <t>aurora131@adinet.com.uy</t>
  </si>
  <si>
    <t>santidelcast@yahoo.com</t>
  </si>
  <si>
    <t>ricardodellasanta@gmail.com</t>
  </si>
  <si>
    <t>yeirdonapetri51@gmail.com</t>
  </si>
  <si>
    <t>gdottabardier@gmail.com</t>
  </si>
  <si>
    <t>brunoescajal@gmail.com</t>
  </si>
  <si>
    <t>ifconstruccion@hotmail.es</t>
  </si>
  <si>
    <t>reinamariaantiguedades@hotmail.com</t>
  </si>
  <si>
    <t>rolando.ferres@gmail.com</t>
  </si>
  <si>
    <t>angel.frioni@vera.com.uy</t>
  </si>
  <si>
    <t>maestragmgarciarios@gmail.com</t>
  </si>
  <si>
    <t>noragarcia51@gmail.com</t>
  </si>
  <si>
    <t>tutu.gonzalez@hotmail.com</t>
  </si>
  <si>
    <t>luis.gonzalez.uy@gmail.com</t>
  </si>
  <si>
    <t>invernizzi.rosana@gmail.com</t>
  </si>
  <si>
    <t>Dive</t>
  </si>
  <si>
    <t>skotogian@gmail.com</t>
  </si>
  <si>
    <t>Elizabet</t>
  </si>
  <si>
    <t>elizabethvicocostas@hotmail.com</t>
  </si>
  <si>
    <t>juliamamberto@gmail.com</t>
  </si>
  <si>
    <t>marcelomaraffi@gmail.com</t>
  </si>
  <si>
    <t>gmaraffi@gmail.com</t>
  </si>
  <si>
    <t>virmastra@gmail.com</t>
  </si>
  <si>
    <t>jowamete@gmail.com</t>
  </si>
  <si>
    <t>mercedesmedina66@gmail.com</t>
  </si>
  <si>
    <t>guidai2@adinet.com.uy</t>
  </si>
  <si>
    <t>ritapiria@gmail.com</t>
  </si>
  <si>
    <t>tmoreira@mednet.org.uy</t>
  </si>
  <si>
    <t>clever.nieto@gmail.com</t>
  </si>
  <si>
    <t>gra.nu.vi@hotmail.com</t>
  </si>
  <si>
    <t>motero61@hotmail.com</t>
  </si>
  <si>
    <t>susana.pecoy@gmail.com</t>
  </si>
  <si>
    <t>anapena@montevideo.com.uy</t>
  </si>
  <si>
    <t>carlosmario009@hotmail.com</t>
  </si>
  <si>
    <t>pereirae@vera.com.uy</t>
  </si>
  <si>
    <t>reymon_perez2004@yahoo.com</t>
  </si>
  <si>
    <t>petriatiedu@outlook.com</t>
  </si>
  <si>
    <t>anibal.piovani@gmail.com</t>
  </si>
  <si>
    <t>eduardoapons@adinet.com.uy</t>
  </si>
  <si>
    <t>nestorq1@gmail.com</t>
  </si>
  <si>
    <t>pabloriveroarquitecto@gmail.com</t>
  </si>
  <si>
    <t>hernesr@gmail.com</t>
  </si>
  <si>
    <t>laturcamariela@hotmail.com.es</t>
  </si>
  <si>
    <t>fliamoares@gmail.com</t>
  </si>
  <si>
    <t>sanrod_18@hotmail.com</t>
  </si>
  <si>
    <t>beasim77@gmail.com</t>
  </si>
  <si>
    <t>pablo.techera2020@gmail.com</t>
  </si>
  <si>
    <t>Maya</t>
  </si>
  <si>
    <t>danieltoledomaya@gmail.com</t>
  </si>
  <si>
    <t>augustotricotti@gmail.com</t>
  </si>
  <si>
    <t>estelaclaraursi@gmail.com</t>
  </si>
  <si>
    <t>jose.codemed@gmail.com</t>
  </si>
  <si>
    <t>rvarela@adinet.com.uy</t>
  </si>
  <si>
    <t>susanavernassa@gmail.com</t>
  </si>
  <si>
    <t>jdcr12@hotmail.com</t>
  </si>
  <si>
    <t>claudiavola@gmail.com</t>
  </si>
  <si>
    <t>040700</t>
  </si>
  <si>
    <t>leonardoravia@gmail.com</t>
  </si>
  <si>
    <t>lastremarias11@hotmail.com</t>
  </si>
  <si>
    <t>libig@mednet.org.uy</t>
  </si>
  <si>
    <t>hebert07@adinet.com.uy</t>
  </si>
  <si>
    <t>estelamc-62@hotmail.com</t>
  </si>
  <si>
    <t>Consultado por mail</t>
  </si>
  <si>
    <t>(Rinconada)</t>
  </si>
  <si>
    <t>PAGÓ ABRIL</t>
  </si>
  <si>
    <t>PAGO ABRIL</t>
  </si>
  <si>
    <t>SANDRA RODRIGUEZ</t>
  </si>
  <si>
    <t>ELENA PINTOS</t>
  </si>
  <si>
    <t>Bajar cuota</t>
  </si>
  <si>
    <t>ADRIANA GUTTIERREZ</t>
  </si>
  <si>
    <t>098279</t>
  </si>
  <si>
    <t>Pago anual julio 22</t>
  </si>
  <si>
    <t>ELSA PEREIRA</t>
  </si>
  <si>
    <t>raquelferfain@hotmail.com</t>
  </si>
  <si>
    <t>Clever Nieto</t>
  </si>
  <si>
    <t xml:space="preserve">Vico </t>
  </si>
  <si>
    <t>Pagó</t>
  </si>
  <si>
    <t>Luis González</t>
  </si>
  <si>
    <t>Paga abril y mayo</t>
  </si>
  <si>
    <t>Cristina Rodriguez</t>
  </si>
  <si>
    <t>Paga mayo y junio</t>
  </si>
  <si>
    <t xml:space="preserve">Paga mayo  </t>
  </si>
  <si>
    <t>Marcelo Costanzo</t>
  </si>
  <si>
    <t>Paga mayo</t>
  </si>
  <si>
    <t>VIRGINIA</t>
  </si>
  <si>
    <t>BACCINO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</si>
</sst>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\ 000"/>
    <numFmt numFmtId="165" formatCode="###\ ###"/>
    <numFmt numFmtId="166" formatCode="dd/mm/yy;@"/>
  </numFmts>
  <fonts count="9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FCDFD"/>
        <bgColor indexed="64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00">
    <xf numFmtId="0" fontId="0" fillId="0" borderId="0" xfId="0"/>
    <xf numFmtId="16" fontId="0" fillId="0" borderId="0" xfId="0" applyNumberFormat="1"/>
    <xf numFmtId="0" fontId="0" fillId="5" borderId="4" xfId="0" applyFill="1" applyBorder="1"/>
    <xf numFmtId="0" fontId="0" fillId="0" borderId="3" xfId="0" applyBorder="1" applyAlignment="1">
      <alignment horizontal="center" vertical="center"/>
    </xf>
    <xf numFmtId="17" fontId="0" fillId="0" borderId="4" xfId="0" applyNumberFormat="1" applyBorder="1" applyAlignment="1">
      <alignment horizontal="center"/>
    </xf>
    <xf numFmtId="0" fontId="4" fillId="0" borderId="0" xfId="0" applyFont="1"/>
    <xf numFmtId="0" fontId="0" fillId="6" borderId="3" xfId="0" applyFill="1" applyBorder="1"/>
    <xf numFmtId="0" fontId="4" fillId="6" borderId="0" xfId="0" applyFont="1" applyFill="1"/>
    <xf numFmtId="0" fontId="0" fillId="5" borderId="10" xfId="0" applyFill="1" applyBorder="1"/>
    <xf numFmtId="0" fontId="0" fillId="6" borderId="4" xfId="0" applyFill="1" applyBorder="1"/>
    <xf numFmtId="0" fontId="0" fillId="6" borderId="0" xfId="0" applyFill="1"/>
    <xf numFmtId="0" fontId="5" fillId="5" borderId="10" xfId="0" applyFont="1" applyFill="1" applyBorder="1"/>
    <xf numFmtId="0" fontId="0" fillId="2" borderId="11" xfId="0" applyFill="1" applyBorder="1" applyAlignment="1">
      <alignment horizontal="center"/>
    </xf>
    <xf numFmtId="164" fontId="0" fillId="2" borderId="12" xfId="0" applyNumberFormat="1" applyFill="1" applyBorder="1" applyAlignment="1">
      <alignment horizontal="right" vertical="center"/>
    </xf>
    <xf numFmtId="2" fontId="0" fillId="4" borderId="1" xfId="0" applyNumberFormat="1" applyFill="1" applyBorder="1"/>
    <xf numFmtId="2" fontId="0" fillId="4" borderId="2" xfId="0" applyNumberFormat="1" applyFill="1" applyBorder="1"/>
    <xf numFmtId="0" fontId="0" fillId="6" borderId="1" xfId="0" applyFill="1" applyBorder="1"/>
    <xf numFmtId="165" fontId="0" fillId="0" borderId="0" xfId="0" applyNumberFormat="1" applyAlignment="1">
      <alignment horizontal="right"/>
    </xf>
    <xf numFmtId="0" fontId="0" fillId="4" borderId="5" xfId="0" applyFill="1" applyBorder="1"/>
    <xf numFmtId="2" fontId="0" fillId="4" borderId="5" xfId="0" applyNumberFormat="1" applyFill="1" applyBorder="1"/>
    <xf numFmtId="2" fontId="0" fillId="0" borderId="0" xfId="0" applyNumberFormat="1"/>
    <xf numFmtId="0" fontId="0" fillId="2" borderId="11" xfId="0" applyFill="1" applyBorder="1"/>
    <xf numFmtId="0" fontId="0" fillId="2" borderId="12" xfId="0" applyFill="1" applyBorder="1"/>
    <xf numFmtId="0" fontId="0" fillId="7" borderId="0" xfId="0" applyFill="1"/>
    <xf numFmtId="0" fontId="0" fillId="9" borderId="0" xfId="0" applyFill="1"/>
    <xf numFmtId="16" fontId="0" fillId="0" borderId="16" xfId="0" applyNumberFormat="1" applyBorder="1"/>
    <xf numFmtId="16" fontId="0" fillId="0" borderId="17" xfId="0" applyNumberFormat="1" applyBorder="1"/>
    <xf numFmtId="16" fontId="0" fillId="0" borderId="18" xfId="0" applyNumberFormat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6" fillId="10" borderId="15" xfId="0" applyFont="1" applyFill="1" applyBorder="1"/>
    <xf numFmtId="0" fontId="0" fillId="7" borderId="17" xfId="0" applyFill="1" applyBorder="1"/>
    <xf numFmtId="0" fontId="2" fillId="0" borderId="0" xfId="0" applyFont="1"/>
    <xf numFmtId="0" fontId="0" fillId="11" borderId="10" xfId="0" applyFill="1" applyBorder="1"/>
    <xf numFmtId="0" fontId="7" fillId="11" borderId="10" xfId="0" applyFont="1" applyFill="1" applyBorder="1"/>
    <xf numFmtId="0" fontId="0" fillId="12" borderId="10" xfId="0" applyFill="1" applyBorder="1"/>
    <xf numFmtId="0" fontId="0" fillId="13" borderId="10" xfId="0" applyFill="1" applyBorder="1"/>
    <xf numFmtId="2" fontId="2" fillId="4" borderId="2" xfId="0" applyNumberFormat="1" applyFont="1" applyFill="1" applyBorder="1"/>
    <xf numFmtId="0" fontId="2" fillId="6" borderId="3" xfId="0" applyFont="1" applyFill="1" applyBorder="1" applyAlignment="1">
      <alignment horizontal="center" vertical="center"/>
    </xf>
    <xf numFmtId="0" fontId="2" fillId="6" borderId="3" xfId="0" applyFont="1" applyFill="1" applyBorder="1"/>
    <xf numFmtId="17" fontId="2" fillId="6" borderId="4" xfId="0" applyNumberFormat="1" applyFont="1" applyFill="1" applyBorder="1" applyAlignment="1">
      <alignment horizontal="center"/>
    </xf>
    <xf numFmtId="17" fontId="2" fillId="6" borderId="5" xfId="0" applyNumberFormat="1" applyFont="1" applyFill="1" applyBorder="1" applyAlignment="1">
      <alignment horizontal="center"/>
    </xf>
    <xf numFmtId="0" fontId="0" fillId="11" borderId="0" xfId="0" applyFill="1"/>
    <xf numFmtId="0" fontId="2" fillId="12" borderId="0" xfId="0" applyFont="1" applyFill="1"/>
    <xf numFmtId="0" fontId="2" fillId="13" borderId="0" xfId="0" applyFont="1" applyFill="1"/>
    <xf numFmtId="0" fontId="2" fillId="14" borderId="0" xfId="0" applyFont="1" applyFill="1"/>
    <xf numFmtId="2" fontId="0" fillId="4" borderId="12" xfId="0" applyNumberFormat="1" applyFill="1" applyBorder="1"/>
    <xf numFmtId="2" fontId="2" fillId="4" borderId="12" xfId="0" applyNumberFormat="1" applyFont="1" applyFill="1" applyBorder="1"/>
    <xf numFmtId="0" fontId="0" fillId="6" borderId="5" xfId="0" applyFill="1" applyBorder="1"/>
    <xf numFmtId="0" fontId="0" fillId="14" borderId="10" xfId="0" applyFill="1" applyBorder="1"/>
    <xf numFmtId="0" fontId="0" fillId="12" borderId="8" xfId="0" applyFill="1" applyBorder="1"/>
    <xf numFmtId="0" fontId="0" fillId="15" borderId="17" xfId="0" applyFill="1" applyBorder="1"/>
    <xf numFmtId="0" fontId="0" fillId="15" borderId="0" xfId="0" applyFill="1" applyAlignment="1">
      <alignment vertical="center"/>
    </xf>
    <xf numFmtId="0" fontId="0" fillId="16" borderId="18" xfId="0" applyFill="1" applyBorder="1"/>
    <xf numFmtId="0" fontId="0" fillId="16" borderId="0" xfId="0" applyFill="1"/>
    <xf numFmtId="0" fontId="0" fillId="16" borderId="16" xfId="0" applyFill="1" applyBorder="1"/>
    <xf numFmtId="0" fontId="0" fillId="16" borderId="17" xfId="0" applyFill="1" applyBorder="1"/>
    <xf numFmtId="16" fontId="0" fillId="17" borderId="17" xfId="0" applyNumberFormat="1" applyFill="1" applyBorder="1"/>
    <xf numFmtId="0" fontId="0" fillId="17" borderId="17" xfId="0" applyFill="1" applyBorder="1"/>
    <xf numFmtId="166" fontId="0" fillId="2" borderId="0" xfId="0" applyNumberFormat="1" applyFill="1" applyAlignment="1">
      <alignment horizontal="right" vertical="center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0" fillId="2" borderId="14" xfId="0" applyNumberForma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left" wrapText="1"/>
    </xf>
    <xf numFmtId="0" fontId="2" fillId="4" borderId="13" xfId="0" applyFont="1" applyFill="1" applyBorder="1" applyAlignment="1">
      <alignment horizontal="center" wrapText="1"/>
    </xf>
    <xf numFmtId="0" fontId="0" fillId="2" borderId="15" xfId="0" applyFill="1" applyBorder="1"/>
    <xf numFmtId="0" fontId="8" fillId="2" borderId="15" xfId="1" applyFill="1" applyBorder="1"/>
    <xf numFmtId="0" fontId="0" fillId="2" borderId="15" xfId="0" quotePrefix="1" applyFill="1" applyBorder="1" applyAlignment="1">
      <alignment horizontal="right"/>
    </xf>
    <xf numFmtId="166" fontId="0" fillId="2" borderId="19" xfId="0" applyNumberFormat="1" applyFill="1" applyBorder="1"/>
    <xf numFmtId="0" fontId="0" fillId="12" borderId="13" xfId="0" applyFill="1" applyBorder="1"/>
    <xf numFmtId="0" fontId="0" fillId="13" borderId="0" xfId="0" applyFill="1"/>
    <xf numFmtId="0" fontId="0" fillId="12" borderId="0" xfId="0" applyFill="1"/>
    <xf numFmtId="0" fontId="0" fillId="5" borderId="0" xfId="0" applyFill="1"/>
    <xf numFmtId="0" fontId="0" fillId="14" borderId="0" xfId="0" applyFill="1"/>
    <xf numFmtId="0" fontId="5" fillId="5" borderId="0" xfId="0" applyFont="1" applyFill="1"/>
    <xf numFmtId="0" fontId="0" fillId="4" borderId="15" xfId="0" applyFill="1" applyBorder="1"/>
    <xf numFmtId="0" fontId="2" fillId="4" borderId="0" xfId="0" applyFont="1" applyFill="1" applyAlignment="1">
      <alignment horizontal="center" wrapText="1"/>
    </xf>
    <xf numFmtId="0" fontId="2" fillId="4" borderId="14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166" fontId="0" fillId="18" borderId="19" xfId="0" applyNumberFormat="1" applyFill="1" applyBorder="1"/>
    <xf numFmtId="166" fontId="0" fillId="18" borderId="0" xfId="0" applyNumberFormat="1" applyFill="1" applyAlignment="1">
      <alignment horizontal="right" vertical="center"/>
    </xf>
    <xf numFmtId="166" fontId="0" fillId="19" borderId="19" xfId="0" applyNumberFormat="1" applyFill="1" applyBorder="1"/>
    <xf numFmtId="0" fontId="2" fillId="4" borderId="6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left"/>
    </xf>
    <xf numFmtId="0" fontId="3" fillId="8" borderId="6" xfId="0" applyFont="1" applyFill="1" applyBorder="1" applyAlignment="1">
      <alignment horizontal="left" vertical="center"/>
    </xf>
    <xf numFmtId="0" fontId="3" fillId="8" borderId="7" xfId="0" applyFont="1" applyFill="1" applyBorder="1" applyAlignment="1">
      <alignment horizontal="left" vertical="center"/>
    </xf>
    <xf numFmtId="0" fontId="3" fillId="8" borderId="2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 wrapText="1"/>
    </xf>
    <xf numFmtId="0" fontId="2" fillId="4" borderId="9" xfId="0" applyFont="1" applyFill="1" applyBorder="1" applyAlignment="1">
      <alignment horizontal="center" wrapText="1"/>
    </xf>
    <xf numFmtId="1" fontId="0" fillId="2" borderId="15" xfId="0" applyNumberForma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CFCD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97174.3BA870E0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cid:ii_lh6g3y0z12" TargetMode="External"/><Relationship Id="rId1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19</xdr:row>
      <xdr:rowOff>0</xdr:rowOff>
    </xdr:from>
    <xdr:to>
      <xdr:col>3</xdr:col>
      <xdr:colOff>361950</xdr:colOff>
      <xdr:row>23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661870F-D80B-71DA-3163-5354611DF153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3057525"/>
          <a:ext cx="3543300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18</xdr:row>
      <xdr:rowOff>28575</xdr:rowOff>
    </xdr:from>
    <xdr:to>
      <xdr:col>4</xdr:col>
      <xdr:colOff>285750</xdr:colOff>
      <xdr:row>33</xdr:row>
      <xdr:rowOff>161925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A71C5C4-A62E-B91C-F8B0-A85F07D6DD8C}"/>
            </a:ext>
          </a:extLst>
        </xdr:cNvPr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3276600"/>
          <a:ext cx="4648200" cy="2990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2934109</xdr:colOff>
      <xdr:row>62</xdr:row>
      <xdr:rowOff>153139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AA454D7-C036-2FF9-795B-FE4432465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5400" y="6486525"/>
          <a:ext cx="2934109" cy="529663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66675</xdr:rowOff>
    </xdr:from>
    <xdr:to>
      <xdr:col>3</xdr:col>
      <xdr:colOff>445889</xdr:colOff>
      <xdr:row>100</xdr:row>
      <xdr:rowOff>38100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7302B75-3AA4-5DA6-0D8E-C11B44B76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5400" y="12458700"/>
          <a:ext cx="3627239" cy="64484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OSTANZO CUOZZO Bruno Daniel" id="{ADA7094C-D9CB-47A7-B661-FA97FADDD376}" userId="S::bcostanzo@correo.um.edu.uy::534a5395-cbfa-46db-8d13-75530dd8d94f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15" dT="2023-04-22T21:42:39.26" personId="{ADA7094C-D9CB-47A7-B661-FA97FADDD376}" id="{15459F35-2C39-41FB-93EE-CE0F67BF8B41}">
    <text>PAGÒ EN DICIEMBRE</text>
  </threadedComment>
  <threadedComment ref="M16" dT="2023-04-22T21:43:35.58" personId="{ADA7094C-D9CB-47A7-B661-FA97FADDD376}" id="{92187D29-6645-4B7F-A245-A6DF75C79D55}">
    <text>PAGÒ EN DICIEMBRE</text>
  </threadedComment>
  <threadedComment ref="M56" dT="2023-04-22T21:39:51.37" personId="{ADA7094C-D9CB-47A7-B661-FA97FADDD376}" id="{7531616B-A6A6-4B55-A142-2C1F6B1A2CED}">
    <text>PAGÒ EN DICIEMBRE</text>
  </threadedComment>
  <threadedComment ref="M58" dT="2023-04-22T21:39:51.37" personId="{ADA7094C-D9CB-47A7-B661-FA97FADDD376}" id="{36A29722-DB4E-4AA8-8E05-9DE3D8EF8584}">
    <text>PAGÒ EN DICIEMBRE</text>
  </threadedComment>
  <threadedComment ref="N58" dT="2023-04-22T21:39:51.37" personId="{ADA7094C-D9CB-47A7-B661-FA97FADDD376}" id="{DD554838-F395-4153-ADA3-776AC0DB1C3A}">
    <text>PAGÒ EN DICIEMBRE</text>
  </threadedComment>
  <threadedComment ref="O58" dT="2023-04-22T21:39:51.37" personId="{ADA7094C-D9CB-47A7-B661-FA97FADDD376}" id="{01BD1A52-2399-457E-917F-F8338D02F6BF}">
    <text>PAGÒ EN DICIEMBRE</text>
  </threadedComment>
  <threadedComment ref="P58" dT="2023-04-22T21:39:51.37" personId="{ADA7094C-D9CB-47A7-B661-FA97FADDD376}" id="{8FA47685-6ED1-4DFB-ADA1-F55D739B50BC}">
    <text>PAGÒ EN DICIEMBRE</text>
  </threadedComment>
  <threadedComment ref="Q58" dT="2023-04-22T21:39:51.37" personId="{ADA7094C-D9CB-47A7-B661-FA97FADDD376}" id="{C9D96739-1368-4082-B130-E0C104570BF5}">
    <text>PAGÒ EN DICIEMBRE</text>
  </threadedComment>
  <threadedComment ref="R58" dT="2023-04-22T21:39:51.37" personId="{ADA7094C-D9CB-47A7-B661-FA97FADDD376}" id="{8CC7C1FE-2DCC-4BF0-AD98-7579A5C6C97C}">
    <text>PAGÒ EN DICIEMBRE</text>
  </threadedComment>
  <threadedComment ref="S58" dT="2023-04-22T21:39:51.37" personId="{ADA7094C-D9CB-47A7-B661-FA97FADDD376}" id="{5ED6DE51-A04E-4B5D-AD58-57D1BC037ADE}">
    <text>PAGÒ EN DICIEMBRE</text>
  </threadedComment>
  <threadedComment ref="T58" dT="2023-04-22T21:39:51.37" personId="{ADA7094C-D9CB-47A7-B661-FA97FADDD376}" id="{E578E38E-5F11-4DB8-B44C-2E13D0C9AB7E}">
    <text>PAGÒ EN DICIEMBRE</text>
  </threadedComment>
  <threadedComment ref="U58" dT="2023-04-22T21:39:51.37" personId="{ADA7094C-D9CB-47A7-B661-FA97FADDD376}" id="{427A56B0-FAC7-477B-AFF2-C07C63925DE1}">
    <text>PAGÒ EN DICIEMBRE</text>
  </threadedComment>
  <threadedComment ref="V58" dT="2023-04-22T21:39:51.37" personId="{ADA7094C-D9CB-47A7-B661-FA97FADDD376}" id="{412FFA8F-BEE3-4C85-8FFB-8B88A3CF3A5C}">
    <text>PAGÒ EN DICIEMBRE</text>
  </threadedComment>
  <threadedComment ref="W58" dT="2023-04-22T21:39:51.37" personId="{ADA7094C-D9CB-47A7-B661-FA97FADDD376}" id="{DD029D9E-4FF2-4D1F-BFDD-FC18311C7671}">
    <text>PAGÒ EN DICIEMBRE</text>
  </threadedComment>
  <threadedComment ref="X58" dT="2023-04-22T21:39:51.37" personId="{ADA7094C-D9CB-47A7-B661-FA97FADDD376}" id="{2D37DD39-6F5A-4C2F-A6F4-0BC484ADEFE4}">
    <text>PAGÒ EN DICIEMBRE</text>
  </threadedComment>
  <threadedComment ref="M92" dT="2023-04-22T21:56:18.14" personId="{ADA7094C-D9CB-47A7-B661-FA97FADDD376}" id="{8E91D873-C5E3-4226-BA73-C975E88FB299}">
    <text>PAGÒ EN NOVIEMBRE</text>
  </threadedComment>
</ThreadedComments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maestragmgarciarios@gmail.com" TargetMode="External"/><Relationship Id="rId21" Type="http://schemas.openxmlformats.org/officeDocument/2006/relationships/hyperlink" Target="mailto:ifconstruccion@hotmail.es" TargetMode="External"/><Relationship Id="rId42" Type="http://schemas.openxmlformats.org/officeDocument/2006/relationships/hyperlink" Target="mailto:virmastra@gmail.com" TargetMode="External"/><Relationship Id="rId47" Type="http://schemas.openxmlformats.org/officeDocument/2006/relationships/hyperlink" Target="mailto:gra.nu.vi@hotmail.com" TargetMode="External"/><Relationship Id="rId63" Type="http://schemas.openxmlformats.org/officeDocument/2006/relationships/hyperlink" Target="mailto:danieltoledomaya@gmail.com" TargetMode="External"/><Relationship Id="rId68" Type="http://schemas.openxmlformats.org/officeDocument/2006/relationships/hyperlink" Target="mailto:rvarela@adinet.com.uy" TargetMode="External"/><Relationship Id="rId84" Type="http://schemas.openxmlformats.org/officeDocument/2006/relationships/comments" Target="../comments1.xml"/><Relationship Id="rId16" Type="http://schemas.openxmlformats.org/officeDocument/2006/relationships/hyperlink" Target="mailto:aurora131@adinet.com.uy" TargetMode="External"/><Relationship Id="rId11" Type="http://schemas.openxmlformats.org/officeDocument/2006/relationships/hyperlink" Target="mailto:santidelcast@yahoo.com" TargetMode="External"/><Relationship Id="rId32" Type="http://schemas.openxmlformats.org/officeDocument/2006/relationships/hyperlink" Target="mailto:invernizzi.rosana@gmail.com" TargetMode="External"/><Relationship Id="rId37" Type="http://schemas.openxmlformats.org/officeDocument/2006/relationships/hyperlink" Target="mailto:marcelomaraffi@gmail.com" TargetMode="External"/><Relationship Id="rId53" Type="http://schemas.openxmlformats.org/officeDocument/2006/relationships/hyperlink" Target="mailto:nestorq1@gmail.com" TargetMode="External"/><Relationship Id="rId58" Type="http://schemas.openxmlformats.org/officeDocument/2006/relationships/hyperlink" Target="mailto:eduardoapons@adinet.com.uy" TargetMode="External"/><Relationship Id="rId74" Type="http://schemas.openxmlformats.org/officeDocument/2006/relationships/hyperlink" Target="mailto:jdcr12@hotmail.com" TargetMode="External"/><Relationship Id="rId79" Type="http://schemas.openxmlformats.org/officeDocument/2006/relationships/hyperlink" Target="mailto:gustavojlapaz@gmail.com" TargetMode="External"/><Relationship Id="rId5" Type="http://schemas.openxmlformats.org/officeDocument/2006/relationships/hyperlink" Target="mailto:pablobergereau@gmail.com" TargetMode="External"/><Relationship Id="rId19" Type="http://schemas.openxmlformats.org/officeDocument/2006/relationships/hyperlink" Target="mailto:mario@lachacarita.com.uy" TargetMode="External"/><Relationship Id="rId14" Type="http://schemas.openxmlformats.org/officeDocument/2006/relationships/hyperlink" Target="mailto:ricardodellasanta@gmail.com" TargetMode="External"/><Relationship Id="rId22" Type="http://schemas.openxmlformats.org/officeDocument/2006/relationships/hyperlink" Target="mailto:rolando.ferres@gmail.com" TargetMode="External"/><Relationship Id="rId27" Type="http://schemas.openxmlformats.org/officeDocument/2006/relationships/hyperlink" Target="mailto:reinamariaantiguedades@hotmail.com" TargetMode="External"/><Relationship Id="rId30" Type="http://schemas.openxmlformats.org/officeDocument/2006/relationships/hyperlink" Target="mailto:gizu2476@gmail.com" TargetMode="External"/><Relationship Id="rId35" Type="http://schemas.openxmlformats.org/officeDocument/2006/relationships/hyperlink" Target="mailto:dmorego@gmail.com" TargetMode="External"/><Relationship Id="rId43" Type="http://schemas.openxmlformats.org/officeDocument/2006/relationships/hyperlink" Target="mailto:gmerello@hotmail.com" TargetMode="External"/><Relationship Id="rId48" Type="http://schemas.openxmlformats.org/officeDocument/2006/relationships/hyperlink" Target="mailto:motero61@hotmail.com" TargetMode="External"/><Relationship Id="rId56" Type="http://schemas.openxmlformats.org/officeDocument/2006/relationships/hyperlink" Target="mailto:elenablanco17@gmail.com" TargetMode="External"/><Relationship Id="rId64" Type="http://schemas.openxmlformats.org/officeDocument/2006/relationships/hyperlink" Target="mailto:beasim77@gmail.com" TargetMode="External"/><Relationship Id="rId69" Type="http://schemas.openxmlformats.org/officeDocument/2006/relationships/hyperlink" Target="mailto:estelaclaraursi@gmail.com" TargetMode="External"/><Relationship Id="rId77" Type="http://schemas.openxmlformats.org/officeDocument/2006/relationships/hyperlink" Target="mailto:libig@mednet.org.uy" TargetMode="External"/><Relationship Id="rId8" Type="http://schemas.openxmlformats.org/officeDocument/2006/relationships/hyperlink" Target="mailto:papitasores@gmail.com" TargetMode="External"/><Relationship Id="rId51" Type="http://schemas.openxmlformats.org/officeDocument/2006/relationships/hyperlink" Target="mailto:reymon_perez2004@yahoo.com" TargetMode="External"/><Relationship Id="rId72" Type="http://schemas.openxmlformats.org/officeDocument/2006/relationships/hyperlink" Target="mailto:augustotricotti@gmail.com" TargetMode="External"/><Relationship Id="rId80" Type="http://schemas.openxmlformats.org/officeDocument/2006/relationships/hyperlink" Target="mailto:raquelferfain@hotmail.com" TargetMode="External"/><Relationship Id="rId85" Type="http://schemas.microsoft.com/office/2017/10/relationships/threadedComment" Target="../threadedComments/threadedComment1.xml"/><Relationship Id="rId3" Type="http://schemas.openxmlformats.org/officeDocument/2006/relationships/hyperlink" Target="mailto:inesares@adinet.com.uy" TargetMode="External"/><Relationship Id="rId12" Type="http://schemas.openxmlformats.org/officeDocument/2006/relationships/hyperlink" Target="mailto:yeirdonapetri51@gmail.com" TargetMode="External"/><Relationship Id="rId17" Type="http://schemas.openxmlformats.org/officeDocument/2006/relationships/hyperlink" Target="mailto:gdottabardier@gmail.com" TargetMode="External"/><Relationship Id="rId25" Type="http://schemas.openxmlformats.org/officeDocument/2006/relationships/hyperlink" Target="mailto:tutu.gonzalez@hotmail.com" TargetMode="External"/><Relationship Id="rId33" Type="http://schemas.openxmlformats.org/officeDocument/2006/relationships/hyperlink" Target="mailto:elizabethvicocostas@hotmail.com" TargetMode="External"/><Relationship Id="rId38" Type="http://schemas.openxmlformats.org/officeDocument/2006/relationships/hyperlink" Target="mailto:gmaraffi@gmail.com" TargetMode="External"/><Relationship Id="rId46" Type="http://schemas.openxmlformats.org/officeDocument/2006/relationships/hyperlink" Target="mailto:volmos4455@gmail.com" TargetMode="External"/><Relationship Id="rId59" Type="http://schemas.openxmlformats.org/officeDocument/2006/relationships/hyperlink" Target="mailto:anibal.piovani@gmail.com" TargetMode="External"/><Relationship Id="rId67" Type="http://schemas.openxmlformats.org/officeDocument/2006/relationships/hyperlink" Target="mailto:laturcamariela@hotmail.com.es" TargetMode="External"/><Relationship Id="rId20" Type="http://schemas.openxmlformats.org/officeDocument/2006/relationships/hyperlink" Target="mailto:brunoescajal@gmail.com" TargetMode="External"/><Relationship Id="rId41" Type="http://schemas.openxmlformats.org/officeDocument/2006/relationships/hyperlink" Target="mailto:mercedesmedina66@gmail.com" TargetMode="External"/><Relationship Id="rId54" Type="http://schemas.openxmlformats.org/officeDocument/2006/relationships/hyperlink" Target="mailto:pereirae@vera.com.uy" TargetMode="External"/><Relationship Id="rId62" Type="http://schemas.openxmlformats.org/officeDocument/2006/relationships/hyperlink" Target="mailto:pablo.techera2020@gmail.com" TargetMode="External"/><Relationship Id="rId70" Type="http://schemas.openxmlformats.org/officeDocument/2006/relationships/hyperlink" Target="mailto:susanavernassa@gmail.com" TargetMode="External"/><Relationship Id="rId75" Type="http://schemas.openxmlformats.org/officeDocument/2006/relationships/hyperlink" Target="mailto:claudiavola@gmail.com" TargetMode="External"/><Relationship Id="rId83" Type="http://schemas.openxmlformats.org/officeDocument/2006/relationships/vmlDrawing" Target="../drawings/vmlDrawing1.vml"/><Relationship Id="rId1" Type="http://schemas.openxmlformats.org/officeDocument/2006/relationships/hyperlink" Target="mailto:rosanamalvarez@hotmail.com" TargetMode="External"/><Relationship Id="rId6" Type="http://schemas.openxmlformats.org/officeDocument/2006/relationships/hyperlink" Target="mailto:veronicabrancati@gmail.com" TargetMode="External"/><Relationship Id="rId15" Type="http://schemas.openxmlformats.org/officeDocument/2006/relationships/hyperlink" Target="mailto:luciairigoy3@gmail.com" TargetMode="External"/><Relationship Id="rId23" Type="http://schemas.openxmlformats.org/officeDocument/2006/relationships/hyperlink" Target="mailto:noragarcia51@gmail.com" TargetMode="External"/><Relationship Id="rId28" Type="http://schemas.openxmlformats.org/officeDocument/2006/relationships/hyperlink" Target="mailto:ilillio@hotmail.com" TargetMode="External"/><Relationship Id="rId36" Type="http://schemas.openxmlformats.org/officeDocument/2006/relationships/hyperlink" Target="mailto:tmoreira@mednet.org.uy" TargetMode="External"/><Relationship Id="rId49" Type="http://schemas.openxmlformats.org/officeDocument/2006/relationships/hyperlink" Target="mailto:nparma@gmail.com" TargetMode="External"/><Relationship Id="rId57" Type="http://schemas.openxmlformats.org/officeDocument/2006/relationships/hyperlink" Target="mailto:susana.pecoy@gmail.com" TargetMode="External"/><Relationship Id="rId10" Type="http://schemas.openxmlformats.org/officeDocument/2006/relationships/hyperlink" Target="mailto:marcelocostanzo@hotmail.com" TargetMode="External"/><Relationship Id="rId31" Type="http://schemas.openxmlformats.org/officeDocument/2006/relationships/hyperlink" Target="mailto:skotogian@gmail.com" TargetMode="External"/><Relationship Id="rId44" Type="http://schemas.openxmlformats.org/officeDocument/2006/relationships/hyperlink" Target="mailto:clever.nieto@gmail.com" TargetMode="External"/><Relationship Id="rId52" Type="http://schemas.openxmlformats.org/officeDocument/2006/relationships/hyperlink" Target="mailto:petriatiedu@outlook.com" TargetMode="External"/><Relationship Id="rId60" Type="http://schemas.openxmlformats.org/officeDocument/2006/relationships/hyperlink" Target="mailto:hernesr@gmail.com" TargetMode="External"/><Relationship Id="rId65" Type="http://schemas.openxmlformats.org/officeDocument/2006/relationships/hyperlink" Target="mailto:fliamoares@gmail.com" TargetMode="External"/><Relationship Id="rId73" Type="http://schemas.openxmlformats.org/officeDocument/2006/relationships/hyperlink" Target="mailto:alcidesf3@gmail.com" TargetMode="External"/><Relationship Id="rId78" Type="http://schemas.openxmlformats.org/officeDocument/2006/relationships/hyperlink" Target="mailto:guidai2@adinet.com.uy" TargetMode="External"/><Relationship Id="rId81" Type="http://schemas.openxmlformats.org/officeDocument/2006/relationships/hyperlink" Target="mailto:ritapiria@gmail.com" TargetMode="External"/><Relationship Id="rId4" Type="http://schemas.openxmlformats.org/officeDocument/2006/relationships/hyperlink" Target="mailto:virgibaccino3@gmail.com" TargetMode="External"/><Relationship Id="rId9" Type="http://schemas.openxmlformats.org/officeDocument/2006/relationships/hyperlink" Target="mailto:nataliabrancati@gmail.com" TargetMode="External"/><Relationship Id="rId13" Type="http://schemas.openxmlformats.org/officeDocument/2006/relationships/hyperlink" Target="mailto:scapozzolo@gmail.com" TargetMode="External"/><Relationship Id="rId18" Type="http://schemas.openxmlformats.org/officeDocument/2006/relationships/hyperlink" Target="mailto:victoriadesouzac@gmail.com" TargetMode="External"/><Relationship Id="rId39" Type="http://schemas.openxmlformats.org/officeDocument/2006/relationships/hyperlink" Target="mailto:juliamamberto@gmail.com" TargetMode="External"/><Relationship Id="rId34" Type="http://schemas.openxmlformats.org/officeDocument/2006/relationships/hyperlink" Target="mailto:guidai2@adinet.com.uy" TargetMode="External"/><Relationship Id="rId50" Type="http://schemas.openxmlformats.org/officeDocument/2006/relationships/hyperlink" Target="mailto:carlosmario009@hotmail.com" TargetMode="External"/><Relationship Id="rId55" Type="http://schemas.openxmlformats.org/officeDocument/2006/relationships/hyperlink" Target="mailto:anapena@montevideo.com.uy" TargetMode="External"/><Relationship Id="rId76" Type="http://schemas.openxmlformats.org/officeDocument/2006/relationships/hyperlink" Target="mailto:leonardoravia@gmail.com" TargetMode="External"/><Relationship Id="rId7" Type="http://schemas.openxmlformats.org/officeDocument/2006/relationships/hyperlink" Target="mailto:dalmaboni48@gmail.com" TargetMode="External"/><Relationship Id="rId71" Type="http://schemas.openxmlformats.org/officeDocument/2006/relationships/hyperlink" Target="mailto:jose.codemed@gmail.com" TargetMode="External"/><Relationship Id="rId2" Type="http://schemas.openxmlformats.org/officeDocument/2006/relationships/hyperlink" Target="mailto:joselo.asti@gmail.com" TargetMode="External"/><Relationship Id="rId29" Type="http://schemas.openxmlformats.org/officeDocument/2006/relationships/hyperlink" Target="mailto:angel.frioni@vera.com.uy" TargetMode="External"/><Relationship Id="rId24" Type="http://schemas.openxmlformats.org/officeDocument/2006/relationships/hyperlink" Target="mailto:luis.gonzalez.uy@gmail.com" TargetMode="External"/><Relationship Id="rId40" Type="http://schemas.openxmlformats.org/officeDocument/2006/relationships/hyperlink" Target="mailto:jowamete@gmail.com" TargetMode="External"/><Relationship Id="rId45" Type="http://schemas.openxmlformats.org/officeDocument/2006/relationships/hyperlink" Target="mailto:vir-ojeda61@hotmail.com" TargetMode="External"/><Relationship Id="rId66" Type="http://schemas.openxmlformats.org/officeDocument/2006/relationships/hyperlink" Target="mailto:pabloriveroarquitecto@gmail.com" TargetMode="External"/><Relationship Id="rId61" Type="http://schemas.openxmlformats.org/officeDocument/2006/relationships/hyperlink" Target="mailto:sanrod_18@hotmail.com" TargetMode="External"/><Relationship Id="rId82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2DC71-BD0F-42BA-B6C0-7D2FEC294A41}">
  <dimension ref="A1:Z112"/>
  <sheetViews>
    <sheetView tabSelected="1" zoomScale="85" zoomScaleNormal="85" workbookViewId="0">
      <selection activeCell="G33" sqref="G33"/>
    </sheetView>
  </sheetViews>
  <sheetFormatPr baseColWidth="10" defaultRowHeight="15" x14ac:dyDescent="0.25"/>
  <cols>
    <col min="1" max="1" width="4" customWidth="1"/>
    <col min="2" max="2" width="12.85546875" customWidth="1"/>
    <col min="3" max="3" width="10.28515625" customWidth="1"/>
    <col min="4" max="4" width="9.28515625" customWidth="1"/>
    <col min="5" max="5" width="8.7109375" customWidth="1"/>
    <col min="6" max="6" width="5.140625" customWidth="1"/>
    <col min="7" max="7" width="15.42578125" customWidth="1"/>
    <col min="8" max="8" width="29.28515625" style="62" customWidth="1"/>
    <col min="9" max="10" width="11.42578125" customWidth="1"/>
    <col min="11" max="16" width="12.42578125" customWidth="1"/>
    <col min="17" max="17" width="12.140625" customWidth="1"/>
    <col min="18" max="24" width="12.42578125" customWidth="1"/>
    <col min="25" max="25" width="13.28515625" bestFit="1" customWidth="1"/>
  </cols>
  <sheetData>
    <row r="1" spans="1:26" ht="27" thickBot="1" x14ac:dyDescent="0.3">
      <c r="B1" s="87" t="s">
        <v>67</v>
      </c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9"/>
    </row>
    <row r="2" spans="1:26" x14ac:dyDescent="0.25">
      <c r="B2" s="33" t="s">
        <v>248</v>
      </c>
      <c r="G2" s="17"/>
      <c r="H2" s="61"/>
      <c r="I2" s="17"/>
      <c r="J2" s="17"/>
    </row>
    <row r="3" spans="1:26" x14ac:dyDescent="0.25">
      <c r="B3" s="44"/>
      <c r="C3" t="s">
        <v>65</v>
      </c>
      <c r="G3" s="17"/>
      <c r="H3" s="61"/>
      <c r="I3" s="17"/>
      <c r="J3" s="17"/>
    </row>
    <row r="4" spans="1:26" ht="15.75" thickBot="1" x14ac:dyDescent="0.3">
      <c r="B4" s="45"/>
      <c r="C4" t="s">
        <v>66</v>
      </c>
    </row>
    <row r="5" spans="1:26" ht="17.100000000000001" customHeight="1" thickBot="1" x14ac:dyDescent="0.3">
      <c r="B5" s="46"/>
      <c r="C5" t="s">
        <v>245</v>
      </c>
      <c r="K5" s="90"/>
      <c r="L5" s="91"/>
      <c r="M5" s="92">
        <v>2023</v>
      </c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4"/>
    </row>
    <row r="6" spans="1:26" x14ac:dyDescent="0.25">
      <c r="B6" s="43"/>
      <c r="C6" t="s">
        <v>64</v>
      </c>
      <c r="K6" s="3" t="s">
        <v>82</v>
      </c>
      <c r="L6" s="3" t="s">
        <v>83</v>
      </c>
      <c r="M6" s="39" t="s">
        <v>72</v>
      </c>
      <c r="N6" s="39" t="s">
        <v>73</v>
      </c>
      <c r="O6" s="39" t="s">
        <v>74</v>
      </c>
      <c r="P6" s="39" t="s">
        <v>75</v>
      </c>
      <c r="Q6" s="39" t="s">
        <v>76</v>
      </c>
      <c r="R6" s="39" t="s">
        <v>77</v>
      </c>
      <c r="S6" s="39" t="s">
        <v>78</v>
      </c>
      <c r="T6" s="39" t="s">
        <v>79</v>
      </c>
      <c r="U6" s="39" t="s">
        <v>80</v>
      </c>
      <c r="V6" s="39" t="s">
        <v>81</v>
      </c>
      <c r="W6" s="39" t="s">
        <v>82</v>
      </c>
      <c r="X6" s="39" t="s">
        <v>83</v>
      </c>
      <c r="Y6" s="40"/>
    </row>
    <row r="7" spans="1:26" ht="15.75" thickBot="1" x14ac:dyDescent="0.3">
      <c r="K7" s="4" t="s">
        <v>84</v>
      </c>
      <c r="L7" s="4" t="s">
        <v>84</v>
      </c>
      <c r="M7" s="41" t="s">
        <v>84</v>
      </c>
      <c r="N7" s="41" t="s">
        <v>84</v>
      </c>
      <c r="O7" s="41" t="s">
        <v>84</v>
      </c>
      <c r="P7" s="41" t="s">
        <v>84</v>
      </c>
      <c r="Q7" s="41" t="s">
        <v>84</v>
      </c>
      <c r="R7" s="41" t="s">
        <v>84</v>
      </c>
      <c r="S7" s="41" t="s">
        <v>84</v>
      </c>
      <c r="T7" s="41" t="s">
        <v>84</v>
      </c>
      <c r="U7" s="41" t="s">
        <v>84</v>
      </c>
      <c r="V7" s="41" t="s">
        <v>84</v>
      </c>
      <c r="W7" s="41" t="s">
        <v>84</v>
      </c>
      <c r="X7" s="41" t="s">
        <v>84</v>
      </c>
      <c r="Y7" s="41" t="s">
        <v>71</v>
      </c>
    </row>
    <row r="8" spans="1:26" ht="30.75" thickBot="1" x14ac:dyDescent="0.3">
      <c r="B8" s="95" t="s">
        <v>68</v>
      </c>
      <c r="C8" s="96"/>
      <c r="D8" s="95" t="s">
        <v>69</v>
      </c>
      <c r="E8" s="96"/>
      <c r="F8" s="97" t="s">
        <v>70</v>
      </c>
      <c r="G8" s="98"/>
      <c r="H8" s="64" t="s">
        <v>238</v>
      </c>
      <c r="I8" s="65" t="s">
        <v>258</v>
      </c>
      <c r="J8" s="77" t="s">
        <v>362</v>
      </c>
      <c r="K8" s="4" t="s">
        <v>85</v>
      </c>
      <c r="L8" s="4" t="s">
        <v>85</v>
      </c>
      <c r="M8" s="42" t="s">
        <v>85</v>
      </c>
      <c r="N8" s="42" t="s">
        <v>85</v>
      </c>
      <c r="O8" s="42" t="s">
        <v>85</v>
      </c>
      <c r="P8" s="42" t="s">
        <v>85</v>
      </c>
      <c r="Q8" s="42" t="s">
        <v>85</v>
      </c>
      <c r="R8" s="42" t="s">
        <v>85</v>
      </c>
      <c r="S8" s="42" t="s">
        <v>85</v>
      </c>
      <c r="T8" s="42" t="s">
        <v>85</v>
      </c>
      <c r="U8" s="42" t="s">
        <v>85</v>
      </c>
      <c r="V8" s="42" t="s">
        <v>85</v>
      </c>
      <c r="W8" s="42" t="s">
        <v>85</v>
      </c>
      <c r="X8" s="42" t="s">
        <v>85</v>
      </c>
      <c r="Y8" s="41"/>
    </row>
    <row r="9" spans="1:26" ht="17.100000000000001" customHeight="1" x14ac:dyDescent="0.25">
      <c r="A9" s="5">
        <v>4</v>
      </c>
      <c r="B9" s="66" t="s">
        <v>86</v>
      </c>
      <c r="C9" s="66"/>
      <c r="D9" s="66" t="s">
        <v>87</v>
      </c>
      <c r="E9" s="66" t="s">
        <v>88</v>
      </c>
      <c r="F9" s="66">
        <v>94</v>
      </c>
      <c r="G9" s="66">
        <v>338641</v>
      </c>
      <c r="H9" s="66" t="s">
        <v>285</v>
      </c>
      <c r="I9" s="69"/>
      <c r="J9" s="69"/>
      <c r="K9" s="76"/>
      <c r="L9" s="76"/>
      <c r="M9" s="70">
        <v>2000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 t="s">
        <v>89</v>
      </c>
      <c r="X9" s="51" t="s">
        <v>89</v>
      </c>
      <c r="Y9" s="6">
        <f t="shared" ref="Y9:Y29" si="0">SUM(K9:X9)</f>
        <v>2000</v>
      </c>
      <c r="Z9">
        <v>12</v>
      </c>
    </row>
    <row r="10" spans="1:26" ht="15.75" x14ac:dyDescent="0.25">
      <c r="A10" s="7">
        <v>83</v>
      </c>
      <c r="B10" s="66" t="s">
        <v>90</v>
      </c>
      <c r="C10" s="66" t="s">
        <v>91</v>
      </c>
      <c r="D10" s="66" t="s">
        <v>92</v>
      </c>
      <c r="E10" s="66" t="s">
        <v>93</v>
      </c>
      <c r="F10" s="66">
        <v>99</v>
      </c>
      <c r="G10" s="66">
        <v>271095</v>
      </c>
      <c r="H10" s="66" t="s">
        <v>286</v>
      </c>
      <c r="I10" s="69"/>
      <c r="J10" s="69"/>
      <c r="K10" s="76">
        <v>400</v>
      </c>
      <c r="L10" s="76"/>
      <c r="M10" s="71">
        <v>1200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8"/>
      <c r="T10" s="8"/>
      <c r="U10" s="8"/>
      <c r="V10" s="8"/>
      <c r="W10" s="8"/>
      <c r="X10" s="8"/>
      <c r="Y10" s="9">
        <f t="shared" si="0"/>
        <v>1600</v>
      </c>
      <c r="Z10" s="10">
        <v>75</v>
      </c>
    </row>
    <row r="11" spans="1:26" ht="15.75" x14ac:dyDescent="0.25">
      <c r="A11" s="5">
        <v>4</v>
      </c>
      <c r="B11" s="66" t="s">
        <v>94</v>
      </c>
      <c r="C11" s="66"/>
      <c r="D11" s="66" t="s">
        <v>95</v>
      </c>
      <c r="E11" s="66"/>
      <c r="F11" s="66">
        <v>95</v>
      </c>
      <c r="G11" s="66">
        <v>777075</v>
      </c>
      <c r="H11" s="66" t="s">
        <v>287</v>
      </c>
      <c r="I11" s="69"/>
      <c r="J11" s="69"/>
      <c r="K11" s="76"/>
      <c r="L11" s="76"/>
      <c r="M11" s="72">
        <v>2000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9">
        <f t="shared" si="0"/>
        <v>2000</v>
      </c>
      <c r="Z11">
        <v>13</v>
      </c>
    </row>
    <row r="12" spans="1:26" ht="15.75" x14ac:dyDescent="0.25">
      <c r="A12" s="5">
        <v>4</v>
      </c>
      <c r="B12" s="66" t="s">
        <v>96</v>
      </c>
      <c r="C12" s="66"/>
      <c r="D12" s="66" t="s">
        <v>97</v>
      </c>
      <c r="E12" s="66"/>
      <c r="F12" s="66">
        <v>94</v>
      </c>
      <c r="G12" s="66">
        <v>931540</v>
      </c>
      <c r="H12" s="66" t="s">
        <v>288</v>
      </c>
      <c r="I12" s="69"/>
      <c r="J12" s="69"/>
      <c r="K12" s="76">
        <v>200</v>
      </c>
      <c r="L12" s="76">
        <v>200</v>
      </c>
      <c r="M12" s="43">
        <v>200</v>
      </c>
      <c r="N12" s="34">
        <v>200</v>
      </c>
      <c r="O12" s="34">
        <v>200</v>
      </c>
      <c r="P12" s="34">
        <v>200</v>
      </c>
      <c r="Q12" s="34"/>
      <c r="R12" s="34"/>
      <c r="S12" s="34"/>
      <c r="T12" s="34"/>
      <c r="U12" s="34"/>
      <c r="V12" s="34"/>
      <c r="W12" s="34"/>
      <c r="X12" s="34"/>
      <c r="Y12" s="9">
        <f t="shared" si="0"/>
        <v>1200</v>
      </c>
      <c r="Z12">
        <v>14</v>
      </c>
    </row>
    <row r="13" spans="1:26" ht="15.75" x14ac:dyDescent="0.25">
      <c r="A13" s="7"/>
      <c r="B13" s="66" t="s">
        <v>98</v>
      </c>
      <c r="C13" s="66"/>
      <c r="D13" s="66" t="s">
        <v>99</v>
      </c>
      <c r="E13" s="66"/>
      <c r="F13" s="66">
        <v>95</v>
      </c>
      <c r="G13" s="66">
        <v>852457</v>
      </c>
      <c r="H13" s="66"/>
      <c r="I13" s="69"/>
      <c r="J13" s="69"/>
      <c r="K13" s="76"/>
      <c r="L13" s="76"/>
      <c r="M13" s="72">
        <v>0</v>
      </c>
      <c r="N13" s="36">
        <v>2000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 t="s">
        <v>89</v>
      </c>
      <c r="X13" s="36" t="s">
        <v>89</v>
      </c>
      <c r="Y13" s="9">
        <f t="shared" si="0"/>
        <v>2000</v>
      </c>
      <c r="Z13" s="10">
        <v>80</v>
      </c>
    </row>
    <row r="14" spans="1:26" ht="15.75" x14ac:dyDescent="0.25">
      <c r="A14" s="5">
        <v>1</v>
      </c>
      <c r="B14" s="66" t="s">
        <v>100</v>
      </c>
      <c r="C14" s="66"/>
      <c r="D14" s="66" t="s">
        <v>101</v>
      </c>
      <c r="E14" s="66"/>
      <c r="F14" s="66">
        <v>99</v>
      </c>
      <c r="G14" s="66">
        <v>632361</v>
      </c>
      <c r="H14" s="66" t="s">
        <v>289</v>
      </c>
      <c r="I14" s="69"/>
      <c r="J14" s="69"/>
      <c r="K14" s="76"/>
      <c r="L14" s="76"/>
      <c r="M14" s="72">
        <v>2000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 t="s">
        <v>89</v>
      </c>
      <c r="X14" s="36" t="s">
        <v>89</v>
      </c>
      <c r="Y14" s="9">
        <f t="shared" si="0"/>
        <v>2000</v>
      </c>
      <c r="Z14">
        <v>1</v>
      </c>
    </row>
    <row r="15" spans="1:26" ht="15.75" x14ac:dyDescent="0.25">
      <c r="A15" s="7">
        <v>84</v>
      </c>
      <c r="B15" s="66" t="s">
        <v>102</v>
      </c>
      <c r="C15" s="66"/>
      <c r="D15" s="66" t="s">
        <v>103</v>
      </c>
      <c r="E15" s="66"/>
      <c r="F15" s="66">
        <v>99</v>
      </c>
      <c r="G15" s="66">
        <v>196056</v>
      </c>
      <c r="H15" s="66" t="s">
        <v>290</v>
      </c>
      <c r="I15" s="69"/>
      <c r="J15" s="69"/>
      <c r="K15" s="76"/>
      <c r="L15" s="76">
        <v>2400</v>
      </c>
      <c r="M15" s="72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9">
        <f t="shared" si="0"/>
        <v>2400</v>
      </c>
      <c r="Z15" s="10">
        <v>76</v>
      </c>
    </row>
    <row r="16" spans="1:26" ht="15.75" x14ac:dyDescent="0.25">
      <c r="A16" s="5">
        <v>5</v>
      </c>
      <c r="B16" s="66" t="s">
        <v>104</v>
      </c>
      <c r="C16" s="66" t="s">
        <v>105</v>
      </c>
      <c r="D16" s="66" t="s">
        <v>106</v>
      </c>
      <c r="E16" s="66" t="s">
        <v>107</v>
      </c>
      <c r="F16" s="66">
        <v>95</v>
      </c>
      <c r="G16" s="66">
        <v>472751</v>
      </c>
      <c r="H16" s="66" t="s">
        <v>291</v>
      </c>
      <c r="I16" s="69"/>
      <c r="J16" s="69"/>
      <c r="K16" s="76"/>
      <c r="L16" s="76">
        <v>1200</v>
      </c>
      <c r="M16" s="71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8"/>
      <c r="T16" s="8"/>
      <c r="U16" s="8"/>
      <c r="V16" s="8"/>
      <c r="W16" s="8"/>
      <c r="X16" s="8"/>
      <c r="Y16" s="9">
        <f t="shared" si="0"/>
        <v>1200</v>
      </c>
      <c r="Z16">
        <v>52</v>
      </c>
    </row>
    <row r="17" spans="1:26" ht="15.75" x14ac:dyDescent="0.25">
      <c r="A17" s="5">
        <v>4</v>
      </c>
      <c r="B17" s="66" t="s">
        <v>108</v>
      </c>
      <c r="C17" s="66"/>
      <c r="D17" s="66" t="s">
        <v>109</v>
      </c>
      <c r="E17" s="66"/>
      <c r="F17" s="66">
        <v>91</v>
      </c>
      <c r="G17" s="66">
        <v>40143</v>
      </c>
      <c r="H17" s="66" t="s">
        <v>292</v>
      </c>
      <c r="I17" s="69"/>
      <c r="J17" s="69"/>
      <c r="K17" s="76"/>
      <c r="L17" s="76"/>
      <c r="M17" s="72">
        <v>2000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 t="s">
        <v>89</v>
      </c>
      <c r="X17" s="36" t="s">
        <v>89</v>
      </c>
      <c r="Y17" s="9">
        <f t="shared" si="0"/>
        <v>2000</v>
      </c>
      <c r="Z17">
        <v>15</v>
      </c>
    </row>
    <row r="18" spans="1:26" ht="15.75" x14ac:dyDescent="0.25">
      <c r="A18" s="5">
        <v>1</v>
      </c>
      <c r="B18" s="66" t="s">
        <v>108</v>
      </c>
      <c r="C18" s="66"/>
      <c r="D18" s="66" t="s">
        <v>110</v>
      </c>
      <c r="E18" s="66"/>
      <c r="F18" s="66">
        <v>99</v>
      </c>
      <c r="G18" s="66">
        <v>604803</v>
      </c>
      <c r="H18" s="66" t="s">
        <v>293</v>
      </c>
      <c r="I18" s="69"/>
      <c r="J18" s="69"/>
      <c r="K18" s="76"/>
      <c r="L18" s="76"/>
      <c r="M18" s="72">
        <v>2000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 t="s">
        <v>89</v>
      </c>
      <c r="X18" s="36" t="s">
        <v>89</v>
      </c>
      <c r="Y18" s="9">
        <f t="shared" si="0"/>
        <v>2000</v>
      </c>
      <c r="Z18">
        <v>2</v>
      </c>
    </row>
    <row r="19" spans="1:26" ht="15.75" x14ac:dyDescent="0.25">
      <c r="A19" s="7">
        <v>78</v>
      </c>
      <c r="B19" s="66" t="s">
        <v>111</v>
      </c>
      <c r="C19" s="66" t="s">
        <v>363</v>
      </c>
      <c r="D19" s="66" t="s">
        <v>112</v>
      </c>
      <c r="E19" s="66"/>
      <c r="F19" s="66">
        <v>95</v>
      </c>
      <c r="G19" s="66">
        <v>282121</v>
      </c>
      <c r="H19" s="66" t="s">
        <v>354</v>
      </c>
      <c r="I19" s="69"/>
      <c r="J19" s="80">
        <v>45039</v>
      </c>
      <c r="K19" s="76"/>
      <c r="L19" s="76"/>
      <c r="M19" s="73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9">
        <f t="shared" si="0"/>
        <v>0</v>
      </c>
      <c r="Z19" s="10">
        <v>73</v>
      </c>
    </row>
    <row r="20" spans="1:26" ht="15.75" x14ac:dyDescent="0.25">
      <c r="A20" s="5">
        <v>4</v>
      </c>
      <c r="B20" s="66" t="s">
        <v>113</v>
      </c>
      <c r="C20" s="66"/>
      <c r="D20" s="66" t="s">
        <v>114</v>
      </c>
      <c r="E20" s="66"/>
      <c r="F20" s="66">
        <v>95</v>
      </c>
      <c r="G20" s="66">
        <v>661190</v>
      </c>
      <c r="H20" s="66" t="s">
        <v>294</v>
      </c>
      <c r="I20" s="69"/>
      <c r="J20" s="69"/>
      <c r="K20" s="76">
        <v>200</v>
      </c>
      <c r="L20" s="76">
        <v>200</v>
      </c>
      <c r="M20" s="43">
        <v>200</v>
      </c>
      <c r="N20" s="34">
        <v>200</v>
      </c>
      <c r="O20" s="34">
        <v>200</v>
      </c>
      <c r="P20" s="34">
        <v>200</v>
      </c>
      <c r="Q20" s="34"/>
      <c r="R20" s="34"/>
      <c r="S20" s="34"/>
      <c r="T20" s="34"/>
      <c r="U20" s="34"/>
      <c r="V20" s="34"/>
      <c r="W20" s="34"/>
      <c r="X20" s="34"/>
      <c r="Y20" s="9">
        <f t="shared" si="0"/>
        <v>1200</v>
      </c>
      <c r="Z20">
        <v>16</v>
      </c>
    </row>
    <row r="21" spans="1:26" ht="15.75" x14ac:dyDescent="0.25">
      <c r="A21" s="5">
        <v>4</v>
      </c>
      <c r="B21" s="66" t="s">
        <v>115</v>
      </c>
      <c r="C21" s="66"/>
      <c r="D21" s="66" t="s">
        <v>116</v>
      </c>
      <c r="E21" s="66"/>
      <c r="F21" s="66">
        <v>94</v>
      </c>
      <c r="G21" s="66">
        <v>275709</v>
      </c>
      <c r="H21" s="66" t="s">
        <v>295</v>
      </c>
      <c r="I21" s="69"/>
      <c r="J21" s="69"/>
      <c r="K21" s="76"/>
      <c r="L21" s="76"/>
      <c r="M21" s="71">
        <v>1200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8"/>
      <c r="T21" s="8"/>
      <c r="U21" s="8"/>
      <c r="V21" s="8"/>
      <c r="W21" s="8"/>
      <c r="X21" s="8"/>
      <c r="Y21" s="9">
        <f t="shared" si="0"/>
        <v>1200</v>
      </c>
      <c r="Z21">
        <v>17</v>
      </c>
    </row>
    <row r="22" spans="1:26" ht="15.75" x14ac:dyDescent="0.25">
      <c r="A22" s="5">
        <v>4</v>
      </c>
      <c r="B22" s="66" t="s">
        <v>117</v>
      </c>
      <c r="C22" s="66"/>
      <c r="D22" s="66" t="s">
        <v>118</v>
      </c>
      <c r="E22" s="66"/>
      <c r="F22" s="66">
        <v>95</v>
      </c>
      <c r="G22" s="66">
        <v>950080</v>
      </c>
      <c r="H22" s="66" t="s">
        <v>296</v>
      </c>
      <c r="I22" s="69"/>
      <c r="J22" s="69"/>
      <c r="K22" s="76">
        <v>200</v>
      </c>
      <c r="L22" s="76">
        <v>200</v>
      </c>
      <c r="M22" s="43">
        <v>400</v>
      </c>
      <c r="N22" s="34">
        <v>0</v>
      </c>
      <c r="O22" s="35">
        <v>200</v>
      </c>
      <c r="P22" s="34">
        <v>200</v>
      </c>
      <c r="Q22" s="34"/>
      <c r="R22" s="34"/>
      <c r="S22" s="34"/>
      <c r="T22" s="34"/>
      <c r="U22" s="34"/>
      <c r="V22" s="34"/>
      <c r="W22" s="34"/>
      <c r="X22" s="34"/>
      <c r="Y22" s="9">
        <f t="shared" si="0"/>
        <v>1200</v>
      </c>
      <c r="Z22">
        <v>19</v>
      </c>
    </row>
    <row r="23" spans="1:26" ht="15.75" x14ac:dyDescent="0.25">
      <c r="A23" s="5">
        <v>4</v>
      </c>
      <c r="B23" s="66" t="s">
        <v>119</v>
      </c>
      <c r="C23" s="66" t="s">
        <v>297</v>
      </c>
      <c r="D23" s="66" t="s">
        <v>120</v>
      </c>
      <c r="E23" s="66"/>
      <c r="F23" s="66">
        <v>97</v>
      </c>
      <c r="G23" s="66">
        <v>824753</v>
      </c>
      <c r="H23" s="67" t="s">
        <v>298</v>
      </c>
      <c r="I23" s="69"/>
      <c r="J23" s="80">
        <v>45039</v>
      </c>
      <c r="K23" s="76"/>
      <c r="L23" s="76"/>
      <c r="M23" s="73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9">
        <f t="shared" si="0"/>
        <v>0</v>
      </c>
      <c r="Z23">
        <v>20</v>
      </c>
    </row>
    <row r="24" spans="1:26" ht="15.75" x14ac:dyDescent="0.25">
      <c r="A24" s="5">
        <v>4</v>
      </c>
      <c r="B24" s="66" t="s">
        <v>121</v>
      </c>
      <c r="C24" s="66"/>
      <c r="D24" s="66" t="s">
        <v>122</v>
      </c>
      <c r="E24" s="66"/>
      <c r="F24" s="66">
        <v>93</v>
      </c>
      <c r="G24" s="66">
        <v>360207</v>
      </c>
      <c r="H24" s="66" t="s">
        <v>299</v>
      </c>
      <c r="I24" s="69"/>
      <c r="J24" s="69"/>
      <c r="K24" s="76"/>
      <c r="L24" s="76">
        <v>600</v>
      </c>
      <c r="M24" s="72">
        <v>2000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 t="s">
        <v>89</v>
      </c>
      <c r="X24" s="36" t="s">
        <v>89</v>
      </c>
      <c r="Y24" s="9">
        <f t="shared" si="0"/>
        <v>2600</v>
      </c>
      <c r="Z24">
        <v>21</v>
      </c>
    </row>
    <row r="25" spans="1:26" ht="15.75" x14ac:dyDescent="0.25">
      <c r="A25" s="5">
        <v>5</v>
      </c>
      <c r="B25" s="66" t="s">
        <v>123</v>
      </c>
      <c r="C25" s="66"/>
      <c r="D25" s="66" t="s">
        <v>112</v>
      </c>
      <c r="E25" s="66"/>
      <c r="F25" s="66">
        <v>94</v>
      </c>
      <c r="G25" s="66">
        <v>288201</v>
      </c>
      <c r="H25" s="66" t="s">
        <v>300</v>
      </c>
      <c r="I25" s="69"/>
      <c r="J25" s="69"/>
      <c r="K25" s="76"/>
      <c r="L25" s="76"/>
      <c r="M25" s="73">
        <v>200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9">
        <f t="shared" si="0"/>
        <v>200</v>
      </c>
      <c r="Z25">
        <v>53</v>
      </c>
    </row>
    <row r="26" spans="1:26" ht="15.75" x14ac:dyDescent="0.25">
      <c r="A26" s="5">
        <v>1</v>
      </c>
      <c r="B26" s="66" t="s">
        <v>124</v>
      </c>
      <c r="C26" s="66" t="s">
        <v>125</v>
      </c>
      <c r="D26" s="66" t="s">
        <v>126</v>
      </c>
      <c r="E26" s="66" t="s">
        <v>127</v>
      </c>
      <c r="F26" s="66">
        <v>99</v>
      </c>
      <c r="G26" s="66">
        <v>695250</v>
      </c>
      <c r="H26" s="66" t="s">
        <v>301</v>
      </c>
      <c r="I26" s="69"/>
      <c r="J26" s="69"/>
      <c r="K26" s="76"/>
      <c r="L26" s="76"/>
      <c r="M26" s="72">
        <v>2400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9">
        <f t="shared" si="0"/>
        <v>2400</v>
      </c>
      <c r="Z26">
        <v>3</v>
      </c>
    </row>
    <row r="27" spans="1:26" ht="15.75" x14ac:dyDescent="0.25">
      <c r="A27" s="5">
        <v>4</v>
      </c>
      <c r="B27" s="66" t="s">
        <v>128</v>
      </c>
      <c r="C27" s="66"/>
      <c r="D27" s="66" t="s">
        <v>129</v>
      </c>
      <c r="E27" s="66"/>
      <c r="F27" s="66">
        <v>98</v>
      </c>
      <c r="G27" s="66">
        <v>679052</v>
      </c>
      <c r="H27" s="66" t="s">
        <v>302</v>
      </c>
      <c r="I27" s="69"/>
      <c r="J27" s="69"/>
      <c r="K27" s="76"/>
      <c r="L27" s="76"/>
      <c r="M27" s="72">
        <v>2000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 t="s">
        <v>89</v>
      </c>
      <c r="X27" s="36" t="s">
        <v>89</v>
      </c>
      <c r="Y27" s="9">
        <f t="shared" si="0"/>
        <v>2000</v>
      </c>
      <c r="Z27">
        <v>22</v>
      </c>
    </row>
    <row r="28" spans="1:26" ht="15.75" x14ac:dyDescent="0.25">
      <c r="A28" s="5">
        <v>4</v>
      </c>
      <c r="B28" s="66" t="s">
        <v>130</v>
      </c>
      <c r="C28" s="66"/>
      <c r="D28" s="66" t="s">
        <v>131</v>
      </c>
      <c r="E28" s="66" t="s">
        <v>132</v>
      </c>
      <c r="F28" s="66">
        <v>99</v>
      </c>
      <c r="G28" s="66">
        <v>816404</v>
      </c>
      <c r="H28" s="66" t="s">
        <v>303</v>
      </c>
      <c r="I28" s="69"/>
      <c r="J28" s="69"/>
      <c r="K28" s="76"/>
      <c r="L28" s="76"/>
      <c r="M28" s="72">
        <v>2000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 t="s">
        <v>89</v>
      </c>
      <c r="X28" s="36" t="s">
        <v>89</v>
      </c>
      <c r="Y28" s="9">
        <f t="shared" si="0"/>
        <v>2000</v>
      </c>
      <c r="Z28">
        <v>23</v>
      </c>
    </row>
    <row r="29" spans="1:26" ht="15.75" x14ac:dyDescent="0.25">
      <c r="A29" s="7">
        <v>81</v>
      </c>
      <c r="B29" s="66" t="s">
        <v>133</v>
      </c>
      <c r="C29" s="66"/>
      <c r="D29" s="66" t="s">
        <v>134</v>
      </c>
      <c r="E29" s="66"/>
      <c r="F29" s="66">
        <v>93</v>
      </c>
      <c r="G29" s="66">
        <v>707683</v>
      </c>
      <c r="H29" s="66" t="s">
        <v>304</v>
      </c>
      <c r="I29" s="69"/>
      <c r="J29" s="69"/>
      <c r="K29" s="76"/>
      <c r="L29" s="76"/>
      <c r="M29" s="72">
        <v>2000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 t="s">
        <v>89</v>
      </c>
      <c r="X29" s="36" t="s">
        <v>89</v>
      </c>
      <c r="Y29" s="9">
        <f t="shared" si="0"/>
        <v>2000</v>
      </c>
      <c r="Z29" s="10">
        <v>70</v>
      </c>
    </row>
    <row r="30" spans="1:26" ht="15.75" x14ac:dyDescent="0.25">
      <c r="A30" s="7"/>
      <c r="B30" s="66" t="s">
        <v>264</v>
      </c>
      <c r="C30" s="66"/>
      <c r="D30" s="66" t="s">
        <v>260</v>
      </c>
      <c r="E30" s="66" t="s">
        <v>197</v>
      </c>
      <c r="F30" s="66">
        <v>96</v>
      </c>
      <c r="G30" s="66">
        <v>217059</v>
      </c>
      <c r="H30" s="66" t="s">
        <v>358</v>
      </c>
      <c r="I30" s="69">
        <v>45031</v>
      </c>
      <c r="J30" s="80"/>
      <c r="K30" s="76"/>
      <c r="L30" s="76"/>
      <c r="M30" s="72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9"/>
      <c r="Z30" s="10"/>
    </row>
    <row r="31" spans="1:26" ht="15.75" x14ac:dyDescent="0.25">
      <c r="A31" s="5">
        <v>5</v>
      </c>
      <c r="B31" s="66" t="s">
        <v>135</v>
      </c>
      <c r="C31" s="66" t="s">
        <v>136</v>
      </c>
      <c r="D31" s="66" t="s">
        <v>137</v>
      </c>
      <c r="E31" s="66" t="s">
        <v>138</v>
      </c>
      <c r="F31" s="66">
        <v>98</v>
      </c>
      <c r="G31" s="66">
        <v>709610</v>
      </c>
      <c r="H31" s="66" t="s">
        <v>305</v>
      </c>
      <c r="I31" s="69"/>
      <c r="J31" s="69"/>
      <c r="K31" s="76"/>
      <c r="L31" s="76"/>
      <c r="M31" s="72">
        <v>0</v>
      </c>
      <c r="N31" s="36">
        <v>2000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 t="s">
        <v>89</v>
      </c>
      <c r="X31" s="36" t="s">
        <v>89</v>
      </c>
      <c r="Y31" s="9">
        <f>SUM(K31:X31)</f>
        <v>2000</v>
      </c>
      <c r="Z31">
        <v>54</v>
      </c>
    </row>
    <row r="32" spans="1:26" ht="15.75" x14ac:dyDescent="0.25">
      <c r="A32" s="5">
        <v>5</v>
      </c>
      <c r="B32" s="66" t="s">
        <v>139</v>
      </c>
      <c r="C32" s="66" t="s">
        <v>140</v>
      </c>
      <c r="D32" s="66" t="s">
        <v>141</v>
      </c>
      <c r="E32" s="66"/>
      <c r="F32" s="66">
        <v>99</v>
      </c>
      <c r="G32" s="66">
        <v>594843</v>
      </c>
      <c r="H32" s="66" t="s">
        <v>306</v>
      </c>
      <c r="I32" s="69"/>
      <c r="J32" s="69"/>
      <c r="K32" s="76"/>
      <c r="L32" s="76"/>
      <c r="M32" s="72">
        <v>2000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 t="s">
        <v>89</v>
      </c>
      <c r="X32" s="36" t="s">
        <v>89</v>
      </c>
      <c r="Y32" s="9">
        <f>SUM(K32:X32)</f>
        <v>2000</v>
      </c>
      <c r="Z32">
        <v>55</v>
      </c>
    </row>
    <row r="33" spans="1:26" ht="15.75" x14ac:dyDescent="0.25">
      <c r="A33" s="7"/>
      <c r="B33" s="66" t="s">
        <v>139</v>
      </c>
      <c r="C33" s="66" t="s">
        <v>246</v>
      </c>
      <c r="D33" s="66" t="s">
        <v>92</v>
      </c>
      <c r="E33" s="66" t="s">
        <v>142</v>
      </c>
      <c r="F33" s="66"/>
      <c r="G33" s="99">
        <v>5491164740870</v>
      </c>
      <c r="H33" s="66" t="s">
        <v>373</v>
      </c>
      <c r="I33" s="69"/>
      <c r="J33" s="69"/>
      <c r="K33" s="76"/>
      <c r="L33" s="76"/>
      <c r="M33" s="72">
        <v>2000</v>
      </c>
      <c r="N33" s="36">
        <v>0</v>
      </c>
      <c r="O33" s="36">
        <v>0</v>
      </c>
      <c r="P33" s="36">
        <v>0</v>
      </c>
      <c r="Q33" s="36"/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 t="s">
        <v>89</v>
      </c>
      <c r="X33" s="36" t="s">
        <v>89</v>
      </c>
      <c r="Y33" s="9"/>
      <c r="Z33" s="10">
        <v>78</v>
      </c>
    </row>
    <row r="34" spans="1:26" ht="15.75" x14ac:dyDescent="0.25">
      <c r="A34" s="5">
        <v>4</v>
      </c>
      <c r="B34" s="66" t="s">
        <v>139</v>
      </c>
      <c r="C34" s="66" t="s">
        <v>143</v>
      </c>
      <c r="D34" s="66" t="s">
        <v>144</v>
      </c>
      <c r="E34" s="66"/>
      <c r="F34" s="66">
        <v>99</v>
      </c>
      <c r="G34" s="66">
        <v>585236</v>
      </c>
      <c r="H34" s="66" t="s">
        <v>307</v>
      </c>
      <c r="I34" s="69"/>
      <c r="J34" s="69"/>
      <c r="K34" s="76"/>
      <c r="L34" s="76"/>
      <c r="M34" s="74">
        <v>600</v>
      </c>
      <c r="N34" s="50">
        <v>0</v>
      </c>
      <c r="O34" s="50">
        <v>0</v>
      </c>
      <c r="P34" s="8"/>
      <c r="Q34" s="8"/>
      <c r="R34" s="8"/>
      <c r="S34" s="8"/>
      <c r="T34" s="8"/>
      <c r="U34" s="8"/>
      <c r="V34" s="8"/>
      <c r="W34" s="8"/>
      <c r="X34" s="8"/>
      <c r="Y34" s="9">
        <f t="shared" ref="Y34:Y45" si="1">SUM(K34:X34)</f>
        <v>600</v>
      </c>
      <c r="Z34">
        <v>24</v>
      </c>
    </row>
    <row r="35" spans="1:26" ht="15.75" x14ac:dyDescent="0.25">
      <c r="A35" s="5">
        <v>4</v>
      </c>
      <c r="B35" s="66" t="s">
        <v>145</v>
      </c>
      <c r="C35" s="66"/>
      <c r="D35" s="66" t="s">
        <v>146</v>
      </c>
      <c r="E35" s="66"/>
      <c r="F35" s="66">
        <v>96</v>
      </c>
      <c r="G35" s="66">
        <v>982655</v>
      </c>
      <c r="H35" s="66" t="s">
        <v>308</v>
      </c>
      <c r="I35" s="69"/>
      <c r="J35" s="69"/>
      <c r="K35" s="76"/>
      <c r="L35" s="76"/>
      <c r="M35" s="72">
        <v>2400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9">
        <f t="shared" si="1"/>
        <v>2400</v>
      </c>
      <c r="Z35">
        <v>25</v>
      </c>
    </row>
    <row r="36" spans="1:26" ht="15.75" x14ac:dyDescent="0.25">
      <c r="A36" s="5">
        <v>5</v>
      </c>
      <c r="B36" s="66" t="s">
        <v>147</v>
      </c>
      <c r="C36" s="66"/>
      <c r="D36" s="66" t="s">
        <v>148</v>
      </c>
      <c r="E36" s="66"/>
      <c r="F36" s="66">
        <v>99</v>
      </c>
      <c r="G36" s="66">
        <v>375907</v>
      </c>
      <c r="H36" s="66" t="s">
        <v>309</v>
      </c>
      <c r="I36" s="69"/>
      <c r="J36" s="69"/>
      <c r="K36" s="76">
        <v>400</v>
      </c>
      <c r="L36" s="76"/>
      <c r="M36" s="72">
        <v>2000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 t="s">
        <v>89</v>
      </c>
      <c r="X36" s="36" t="s">
        <v>89</v>
      </c>
      <c r="Y36" s="9">
        <f t="shared" si="1"/>
        <v>2400</v>
      </c>
      <c r="Z36">
        <v>56</v>
      </c>
    </row>
    <row r="37" spans="1:26" ht="15.75" x14ac:dyDescent="0.25">
      <c r="A37" s="5">
        <v>1</v>
      </c>
      <c r="B37" s="66" t="s">
        <v>149</v>
      </c>
      <c r="C37" s="66" t="s">
        <v>150</v>
      </c>
      <c r="D37" s="66" t="s">
        <v>151</v>
      </c>
      <c r="E37" s="66" t="s">
        <v>152</v>
      </c>
      <c r="F37" s="66">
        <v>99</v>
      </c>
      <c r="G37" s="66">
        <v>110382</v>
      </c>
      <c r="H37" s="66" t="s">
        <v>310</v>
      </c>
      <c r="I37" s="69"/>
      <c r="J37" s="69"/>
      <c r="K37" s="76"/>
      <c r="L37" s="76"/>
      <c r="M37" s="72">
        <v>0</v>
      </c>
      <c r="N37" s="36">
        <v>2000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 t="s">
        <v>89</v>
      </c>
      <c r="X37" s="36" t="s">
        <v>89</v>
      </c>
      <c r="Y37" s="9">
        <f t="shared" si="1"/>
        <v>2000</v>
      </c>
      <c r="Z37">
        <v>4</v>
      </c>
    </row>
    <row r="38" spans="1:26" ht="15.75" x14ac:dyDescent="0.25">
      <c r="A38" s="5">
        <v>2</v>
      </c>
      <c r="B38" s="66" t="s">
        <v>149</v>
      </c>
      <c r="C38" s="66"/>
      <c r="D38" s="66" t="s">
        <v>153</v>
      </c>
      <c r="E38" s="66"/>
      <c r="F38" s="66">
        <v>99</v>
      </c>
      <c r="G38" s="66">
        <v>20340</v>
      </c>
      <c r="H38" s="66" t="s">
        <v>311</v>
      </c>
      <c r="I38" s="69"/>
      <c r="J38" s="69"/>
      <c r="K38" s="76"/>
      <c r="L38" s="76"/>
      <c r="M38" s="72">
        <v>2000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 t="s">
        <v>89</v>
      </c>
      <c r="X38" s="36" t="s">
        <v>89</v>
      </c>
      <c r="Y38" s="9">
        <f t="shared" si="1"/>
        <v>2000</v>
      </c>
      <c r="Z38">
        <v>8</v>
      </c>
    </row>
    <row r="39" spans="1:26" ht="15.75" x14ac:dyDescent="0.25">
      <c r="A39" s="5">
        <v>4</v>
      </c>
      <c r="B39" s="66" t="s">
        <v>154</v>
      </c>
      <c r="C39" s="66"/>
      <c r="D39" s="66" t="s">
        <v>155</v>
      </c>
      <c r="E39" s="66"/>
      <c r="F39" s="66">
        <v>94</v>
      </c>
      <c r="G39" s="66">
        <v>661256</v>
      </c>
      <c r="H39" s="67" t="s">
        <v>275</v>
      </c>
      <c r="I39" s="69"/>
      <c r="J39" s="80">
        <v>45039</v>
      </c>
      <c r="K39" s="76"/>
      <c r="L39" s="76"/>
      <c r="M39" s="73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9">
        <f t="shared" si="1"/>
        <v>0</v>
      </c>
      <c r="Z39">
        <v>26</v>
      </c>
    </row>
    <row r="40" spans="1:26" ht="15.75" x14ac:dyDescent="0.25">
      <c r="A40" s="5">
        <v>4</v>
      </c>
      <c r="B40" s="66" t="s">
        <v>156</v>
      </c>
      <c r="C40" s="66" t="s">
        <v>157</v>
      </c>
      <c r="D40" s="66" t="s">
        <v>158</v>
      </c>
      <c r="E40" s="66" t="s">
        <v>159</v>
      </c>
      <c r="F40" s="66">
        <v>91</v>
      </c>
      <c r="G40" s="66">
        <v>413507</v>
      </c>
      <c r="H40" s="67" t="s">
        <v>312</v>
      </c>
      <c r="I40" s="69"/>
      <c r="J40" s="80">
        <v>45039</v>
      </c>
      <c r="K40" s="76"/>
      <c r="L40" s="76"/>
      <c r="M40" s="73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9">
        <f t="shared" si="1"/>
        <v>0</v>
      </c>
      <c r="Z40">
        <v>27</v>
      </c>
    </row>
    <row r="41" spans="1:26" ht="15.75" x14ac:dyDescent="0.25">
      <c r="A41" s="5">
        <v>5</v>
      </c>
      <c r="B41" s="66" t="s">
        <v>156</v>
      </c>
      <c r="C41" s="66"/>
      <c r="D41" s="66" t="s">
        <v>160</v>
      </c>
      <c r="E41" s="66"/>
      <c r="F41" s="66">
        <v>99</v>
      </c>
      <c r="G41" s="66">
        <v>643064</v>
      </c>
      <c r="H41" s="66" t="s">
        <v>313</v>
      </c>
      <c r="I41" s="69"/>
      <c r="J41" s="69"/>
      <c r="K41" s="76">
        <v>200</v>
      </c>
      <c r="L41" s="76">
        <v>200</v>
      </c>
      <c r="M41" s="43">
        <v>200</v>
      </c>
      <c r="N41" s="34">
        <v>200</v>
      </c>
      <c r="O41" s="34">
        <v>200</v>
      </c>
      <c r="P41" s="34"/>
      <c r="Q41" s="34"/>
      <c r="R41" s="34"/>
      <c r="S41" s="34"/>
      <c r="T41" s="34"/>
      <c r="U41" s="34"/>
      <c r="V41" s="34"/>
      <c r="W41" s="34"/>
      <c r="X41" s="34"/>
      <c r="Y41" s="9">
        <f t="shared" si="1"/>
        <v>1000</v>
      </c>
      <c r="Z41">
        <v>57</v>
      </c>
    </row>
    <row r="42" spans="1:26" ht="15.75" x14ac:dyDescent="0.25">
      <c r="A42" s="5">
        <v>5</v>
      </c>
      <c r="B42" s="66" t="s">
        <v>161</v>
      </c>
      <c r="C42" s="66"/>
      <c r="D42" s="66" t="s">
        <v>162</v>
      </c>
      <c r="E42" s="66"/>
      <c r="F42" s="66">
        <v>98</v>
      </c>
      <c r="G42" s="66">
        <v>491095</v>
      </c>
      <c r="H42" s="67" t="s">
        <v>276</v>
      </c>
      <c r="I42" s="69"/>
      <c r="J42" s="80">
        <v>45039</v>
      </c>
      <c r="K42" s="76"/>
      <c r="L42" s="76"/>
      <c r="M42" s="72">
        <v>200</v>
      </c>
      <c r="N42" s="72">
        <v>200</v>
      </c>
      <c r="O42" s="72">
        <v>200</v>
      </c>
      <c r="P42" s="72">
        <v>200</v>
      </c>
      <c r="Q42" s="72">
        <v>200</v>
      </c>
      <c r="R42" s="72">
        <v>200</v>
      </c>
      <c r="S42" s="72">
        <v>200</v>
      </c>
      <c r="T42" s="72">
        <v>200</v>
      </c>
      <c r="U42" s="72">
        <v>200</v>
      </c>
      <c r="V42" s="72">
        <v>200</v>
      </c>
      <c r="W42" s="72">
        <v>200</v>
      </c>
      <c r="X42" s="72">
        <v>200</v>
      </c>
      <c r="Y42" s="9">
        <f t="shared" si="1"/>
        <v>2400</v>
      </c>
      <c r="Z42">
        <v>58</v>
      </c>
    </row>
    <row r="43" spans="1:26" ht="15.75" x14ac:dyDescent="0.25">
      <c r="A43" s="5">
        <v>4</v>
      </c>
      <c r="B43" s="66" t="s">
        <v>163</v>
      </c>
      <c r="C43" s="66"/>
      <c r="D43" s="66" t="s">
        <v>87</v>
      </c>
      <c r="E43" s="66" t="s">
        <v>164</v>
      </c>
      <c r="F43" s="66">
        <v>99</v>
      </c>
      <c r="G43" s="66">
        <v>33249</v>
      </c>
      <c r="H43" s="66" t="s">
        <v>314</v>
      </c>
      <c r="I43" s="69"/>
      <c r="J43" s="69"/>
      <c r="K43" s="76"/>
      <c r="L43" s="76"/>
      <c r="M43" s="72">
        <v>2000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 t="s">
        <v>89</v>
      </c>
      <c r="X43" s="36" t="s">
        <v>89</v>
      </c>
      <c r="Y43" s="9">
        <f t="shared" si="1"/>
        <v>2000</v>
      </c>
      <c r="Z43">
        <v>28</v>
      </c>
    </row>
    <row r="44" spans="1:26" ht="15.75" x14ac:dyDescent="0.25">
      <c r="A44" s="5">
        <v>4</v>
      </c>
      <c r="B44" s="66" t="s">
        <v>165</v>
      </c>
      <c r="C44" s="66" t="s">
        <v>315</v>
      </c>
      <c r="D44" s="66" t="s">
        <v>166</v>
      </c>
      <c r="E44" s="66"/>
      <c r="F44" s="66">
        <v>92</v>
      </c>
      <c r="G44" s="66">
        <v>822828</v>
      </c>
      <c r="H44" s="66" t="s">
        <v>316</v>
      </c>
      <c r="I44" s="69"/>
      <c r="J44" s="69"/>
      <c r="K44" s="76"/>
      <c r="L44" s="76"/>
      <c r="M44" s="74">
        <v>600</v>
      </c>
      <c r="N44" s="50">
        <v>0</v>
      </c>
      <c r="O44" s="50">
        <v>0</v>
      </c>
      <c r="P44" s="8"/>
      <c r="Q44" s="8"/>
      <c r="R44" s="8"/>
      <c r="S44" s="8"/>
      <c r="T44" s="8"/>
      <c r="U44" s="8"/>
      <c r="V44" s="8"/>
      <c r="W44" s="8"/>
      <c r="X44" s="8"/>
      <c r="Y44" s="9">
        <f t="shared" si="1"/>
        <v>600</v>
      </c>
      <c r="Z44">
        <v>29</v>
      </c>
    </row>
    <row r="45" spans="1:26" x14ac:dyDescent="0.25">
      <c r="A45">
        <v>49</v>
      </c>
      <c r="B45" s="66" t="s">
        <v>375</v>
      </c>
      <c r="C45" s="66"/>
      <c r="D45" s="66" t="s">
        <v>317</v>
      </c>
      <c r="E45" s="66"/>
      <c r="F45" s="66">
        <v>99</v>
      </c>
      <c r="G45" s="66">
        <v>625769</v>
      </c>
      <c r="H45" s="67" t="s">
        <v>318</v>
      </c>
      <c r="I45" s="69"/>
      <c r="J45" s="80">
        <v>45039</v>
      </c>
      <c r="K45" s="76"/>
      <c r="L45" s="76"/>
      <c r="M45" s="73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9">
        <f t="shared" si="1"/>
        <v>0</v>
      </c>
      <c r="Z45" s="10"/>
    </row>
    <row r="46" spans="1:26" ht="15.75" x14ac:dyDescent="0.25">
      <c r="A46" s="7"/>
      <c r="B46" s="66" t="s">
        <v>167</v>
      </c>
      <c r="C46" s="66"/>
      <c r="D46" s="66" t="s">
        <v>134</v>
      </c>
      <c r="E46" s="66"/>
      <c r="F46" s="66">
        <v>99</v>
      </c>
      <c r="G46" s="66">
        <v>532390</v>
      </c>
      <c r="H46" s="67" t="s">
        <v>277</v>
      </c>
      <c r="I46" s="69"/>
      <c r="J46" s="82">
        <v>45039</v>
      </c>
      <c r="K46" s="76"/>
      <c r="L46" s="76"/>
      <c r="M46" s="73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9"/>
      <c r="Z46" s="10">
        <v>79</v>
      </c>
    </row>
    <row r="47" spans="1:26" ht="15.75" x14ac:dyDescent="0.25">
      <c r="A47" s="7"/>
      <c r="B47" s="66" t="s">
        <v>261</v>
      </c>
      <c r="C47" s="66"/>
      <c r="D47" s="66" t="s">
        <v>112</v>
      </c>
      <c r="E47" s="66"/>
      <c r="F47" s="66">
        <v>99</v>
      </c>
      <c r="G47" s="66">
        <v>689880</v>
      </c>
      <c r="H47" s="66" t="s">
        <v>359</v>
      </c>
      <c r="I47" s="69">
        <v>45031</v>
      </c>
      <c r="J47" s="80"/>
      <c r="K47" s="76"/>
      <c r="L47" s="76"/>
      <c r="M47" s="73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9"/>
      <c r="Z47" s="10"/>
    </row>
    <row r="48" spans="1:26" ht="15.75" x14ac:dyDescent="0.25">
      <c r="A48" s="7"/>
      <c r="B48" s="66" t="s">
        <v>272</v>
      </c>
      <c r="C48" s="66"/>
      <c r="D48" s="66"/>
      <c r="E48" s="66"/>
      <c r="F48" s="66"/>
      <c r="G48" s="66"/>
      <c r="H48" s="66" t="s">
        <v>151</v>
      </c>
      <c r="I48" s="69">
        <v>45031</v>
      </c>
      <c r="J48" s="80"/>
      <c r="K48" s="76"/>
      <c r="L48" s="76"/>
      <c r="M48" s="73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9"/>
      <c r="Z48" s="10"/>
    </row>
    <row r="49" spans="1:26" ht="15.75" x14ac:dyDescent="0.25">
      <c r="A49" s="5">
        <v>1</v>
      </c>
      <c r="B49" s="66" t="s">
        <v>168</v>
      </c>
      <c r="C49" s="66"/>
      <c r="D49" s="66" t="s">
        <v>169</v>
      </c>
      <c r="E49" s="66"/>
      <c r="F49" s="66">
        <v>99</v>
      </c>
      <c r="G49" s="66" t="s">
        <v>170</v>
      </c>
      <c r="H49" s="66" t="s">
        <v>319</v>
      </c>
      <c r="I49" s="69"/>
      <c r="J49" s="69"/>
      <c r="K49" s="76"/>
      <c r="L49" s="76"/>
      <c r="M49" s="72">
        <v>2000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 t="s">
        <v>89</v>
      </c>
      <c r="X49" s="36" t="s">
        <v>89</v>
      </c>
      <c r="Y49" s="9">
        <f t="shared" ref="Y49:Y63" si="2">SUM(K49:X49)</f>
        <v>2000</v>
      </c>
      <c r="Z49">
        <v>5</v>
      </c>
    </row>
    <row r="50" spans="1:26" ht="15.75" x14ac:dyDescent="0.25">
      <c r="A50" s="5">
        <v>4</v>
      </c>
      <c r="B50" s="66" t="s">
        <v>171</v>
      </c>
      <c r="C50" s="66"/>
      <c r="D50" s="66" t="s">
        <v>138</v>
      </c>
      <c r="E50" s="66"/>
      <c r="F50" s="66">
        <v>99</v>
      </c>
      <c r="G50" s="66">
        <v>62694</v>
      </c>
      <c r="H50" s="67" t="s">
        <v>320</v>
      </c>
      <c r="I50" s="69"/>
      <c r="J50" s="80">
        <v>45039</v>
      </c>
      <c r="K50" s="76"/>
      <c r="L50" s="76"/>
      <c r="M50" s="73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9">
        <f t="shared" si="2"/>
        <v>0</v>
      </c>
      <c r="Z50">
        <v>30</v>
      </c>
    </row>
    <row r="51" spans="1:26" ht="15.75" x14ac:dyDescent="0.25">
      <c r="A51" s="5">
        <v>4</v>
      </c>
      <c r="B51" s="66" t="s">
        <v>171</v>
      </c>
      <c r="C51" s="66"/>
      <c r="D51" s="66" t="s">
        <v>172</v>
      </c>
      <c r="E51" s="66"/>
      <c r="F51" s="66">
        <v>99</v>
      </c>
      <c r="G51" s="66">
        <v>847757</v>
      </c>
      <c r="H51" s="66" t="s">
        <v>321</v>
      </c>
      <c r="I51" s="69"/>
      <c r="J51" s="69"/>
      <c r="K51" s="76"/>
      <c r="L51" s="76"/>
      <c r="M51" s="72">
        <v>2400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9">
        <f t="shared" si="2"/>
        <v>2400</v>
      </c>
      <c r="Z51">
        <v>31</v>
      </c>
    </row>
    <row r="52" spans="1:26" ht="15.75" x14ac:dyDescent="0.25">
      <c r="A52" s="7">
        <v>80</v>
      </c>
      <c r="B52" s="66" t="s">
        <v>173</v>
      </c>
      <c r="C52" s="66"/>
      <c r="D52" s="66" t="s">
        <v>97</v>
      </c>
      <c r="E52" s="66"/>
      <c r="F52" s="66">
        <v>99</v>
      </c>
      <c r="G52" s="66">
        <v>155186</v>
      </c>
      <c r="H52" s="66" t="s">
        <v>322</v>
      </c>
      <c r="I52" s="69"/>
      <c r="J52" s="69"/>
      <c r="K52" s="76"/>
      <c r="L52" s="76"/>
      <c r="M52" s="72">
        <v>2000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 t="s">
        <v>89</v>
      </c>
      <c r="X52" s="36" t="s">
        <v>89</v>
      </c>
      <c r="Y52" s="9">
        <f t="shared" si="2"/>
        <v>2000</v>
      </c>
      <c r="Z52" s="10">
        <v>71</v>
      </c>
    </row>
    <row r="53" spans="1:26" ht="15.75" x14ac:dyDescent="0.25">
      <c r="A53" s="5">
        <v>2</v>
      </c>
      <c r="B53" s="66" t="s">
        <v>174</v>
      </c>
      <c r="C53" s="66"/>
      <c r="D53" s="66" t="s">
        <v>158</v>
      </c>
      <c r="E53" s="66"/>
      <c r="F53" s="66">
        <v>98</v>
      </c>
      <c r="G53" s="66">
        <v>887629</v>
      </c>
      <c r="H53" s="66" t="s">
        <v>323</v>
      </c>
      <c r="I53" s="69"/>
      <c r="J53" s="69"/>
      <c r="K53" s="76"/>
      <c r="L53" s="76"/>
      <c r="M53" s="72">
        <v>2400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9">
        <f t="shared" si="2"/>
        <v>2400</v>
      </c>
      <c r="Z53">
        <v>9</v>
      </c>
    </row>
    <row r="54" spans="1:26" ht="15.75" x14ac:dyDescent="0.25">
      <c r="A54" s="7">
        <v>82</v>
      </c>
      <c r="B54" s="66" t="s">
        <v>174</v>
      </c>
      <c r="C54" s="66" t="s">
        <v>175</v>
      </c>
      <c r="D54" s="66" t="s">
        <v>92</v>
      </c>
      <c r="E54" s="66" t="s">
        <v>176</v>
      </c>
      <c r="F54" s="66">
        <v>92</v>
      </c>
      <c r="G54" s="66">
        <v>9874</v>
      </c>
      <c r="H54" s="67" t="s">
        <v>324</v>
      </c>
      <c r="I54" s="69"/>
      <c r="J54" s="80">
        <v>45039</v>
      </c>
      <c r="K54" s="76">
        <v>400</v>
      </c>
      <c r="L54" s="76"/>
      <c r="M54" s="73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9">
        <f t="shared" si="2"/>
        <v>400</v>
      </c>
      <c r="Z54" s="10">
        <v>74</v>
      </c>
    </row>
    <row r="55" spans="1:26" ht="15.75" x14ac:dyDescent="0.25">
      <c r="A55" s="5">
        <v>5</v>
      </c>
      <c r="B55" s="66" t="s">
        <v>177</v>
      </c>
      <c r="C55" s="66"/>
      <c r="D55" s="66" t="s">
        <v>99</v>
      </c>
      <c r="E55" s="66"/>
      <c r="F55" s="66">
        <v>99</v>
      </c>
      <c r="G55" s="66">
        <v>486600</v>
      </c>
      <c r="H55" s="67" t="s">
        <v>278</v>
      </c>
      <c r="I55" s="69"/>
      <c r="J55" s="80">
        <v>45039</v>
      </c>
      <c r="K55" s="76"/>
      <c r="L55" s="76" t="s">
        <v>371</v>
      </c>
      <c r="M55" s="72">
        <v>200</v>
      </c>
      <c r="N55" s="72">
        <v>200</v>
      </c>
      <c r="O55" s="72">
        <v>200</v>
      </c>
      <c r="P55" s="72">
        <v>200</v>
      </c>
      <c r="Q55" s="72">
        <v>200</v>
      </c>
      <c r="R55" s="72">
        <v>200</v>
      </c>
      <c r="S55" s="8"/>
      <c r="T55" s="8"/>
      <c r="U55" s="8"/>
      <c r="V55" s="8"/>
      <c r="W55" s="8"/>
      <c r="X55" s="8"/>
      <c r="Y55" s="9">
        <f t="shared" si="2"/>
        <v>1200</v>
      </c>
      <c r="Z55">
        <v>59</v>
      </c>
    </row>
    <row r="56" spans="1:26" ht="15.75" x14ac:dyDescent="0.25">
      <c r="A56" s="5">
        <v>2</v>
      </c>
      <c r="B56" s="66" t="s">
        <v>178</v>
      </c>
      <c r="C56" s="66"/>
      <c r="D56" s="66" t="s">
        <v>179</v>
      </c>
      <c r="E56" s="66"/>
      <c r="F56" s="66">
        <v>98</v>
      </c>
      <c r="G56" s="66">
        <v>767349</v>
      </c>
      <c r="H56" s="66" t="s">
        <v>325</v>
      </c>
      <c r="I56" s="69"/>
      <c r="J56" s="69"/>
      <c r="K56" s="76"/>
      <c r="L56" s="76">
        <v>2400</v>
      </c>
      <c r="M56" s="72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9">
        <f t="shared" si="2"/>
        <v>2400</v>
      </c>
      <c r="Z56">
        <v>10</v>
      </c>
    </row>
    <row r="57" spans="1:26" ht="15.75" x14ac:dyDescent="0.25">
      <c r="A57" s="5">
        <v>4</v>
      </c>
      <c r="B57" s="66" t="s">
        <v>180</v>
      </c>
      <c r="C57" s="66"/>
      <c r="D57" s="66" t="s">
        <v>112</v>
      </c>
      <c r="E57" s="66"/>
      <c r="F57" s="66">
        <v>99</v>
      </c>
      <c r="G57" s="66">
        <v>694728</v>
      </c>
      <c r="H57" s="67" t="s">
        <v>279</v>
      </c>
      <c r="I57" s="69"/>
      <c r="J57" s="80">
        <v>45039</v>
      </c>
      <c r="K57" s="76">
        <v>400</v>
      </c>
      <c r="L57" s="76"/>
      <c r="M57" s="73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9">
        <f t="shared" si="2"/>
        <v>400</v>
      </c>
      <c r="Z57">
        <v>33</v>
      </c>
    </row>
    <row r="58" spans="1:26" ht="15.75" x14ac:dyDescent="0.25">
      <c r="A58" s="5">
        <v>5</v>
      </c>
      <c r="B58" s="66" t="s">
        <v>180</v>
      </c>
      <c r="C58" s="66" t="s">
        <v>174</v>
      </c>
      <c r="D58" s="66" t="s">
        <v>181</v>
      </c>
      <c r="E58" s="66"/>
      <c r="F58" s="66">
        <v>94</v>
      </c>
      <c r="G58" s="66">
        <v>143588</v>
      </c>
      <c r="H58" s="66" t="s">
        <v>327</v>
      </c>
      <c r="I58" s="69"/>
      <c r="J58" s="69"/>
      <c r="K58" s="76"/>
      <c r="L58" s="76">
        <v>2400</v>
      </c>
      <c r="M58" s="72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9">
        <f t="shared" si="2"/>
        <v>2400</v>
      </c>
      <c r="Z58">
        <v>60</v>
      </c>
    </row>
    <row r="59" spans="1:26" ht="15.75" x14ac:dyDescent="0.25">
      <c r="A59" s="5">
        <v>4</v>
      </c>
      <c r="B59" s="66" t="s">
        <v>182</v>
      </c>
      <c r="C59" s="66"/>
      <c r="D59" s="66" t="s">
        <v>183</v>
      </c>
      <c r="E59" s="66"/>
      <c r="F59" s="66">
        <v>99</v>
      </c>
      <c r="G59" s="66">
        <v>620753</v>
      </c>
      <c r="H59" s="67" t="s">
        <v>328</v>
      </c>
      <c r="I59" s="69"/>
      <c r="J59" s="80"/>
      <c r="K59" s="76"/>
      <c r="L59" s="76"/>
      <c r="M59" s="73">
        <v>0</v>
      </c>
      <c r="N59" s="8">
        <v>0</v>
      </c>
      <c r="O59" s="8">
        <v>0</v>
      </c>
      <c r="P59" s="8">
        <v>2000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9">
        <f t="shared" si="2"/>
        <v>2000</v>
      </c>
      <c r="Z59">
        <v>34</v>
      </c>
    </row>
    <row r="60" spans="1:26" ht="15.75" x14ac:dyDescent="0.25">
      <c r="A60" s="5">
        <v>5</v>
      </c>
      <c r="B60" s="66" t="s">
        <v>184</v>
      </c>
      <c r="C60" s="66"/>
      <c r="D60" s="66" t="s">
        <v>185</v>
      </c>
      <c r="E60" s="66"/>
      <c r="F60" s="66">
        <v>99</v>
      </c>
      <c r="G60" s="66">
        <v>292171</v>
      </c>
      <c r="H60" s="67" t="s">
        <v>329</v>
      </c>
      <c r="I60" s="69"/>
      <c r="J60" s="80">
        <v>45039</v>
      </c>
      <c r="K60" s="76"/>
      <c r="L60" s="76"/>
      <c r="M60" s="73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9">
        <f t="shared" si="2"/>
        <v>0</v>
      </c>
      <c r="Z60">
        <v>61</v>
      </c>
    </row>
    <row r="61" spans="1:26" ht="15.75" x14ac:dyDescent="0.25">
      <c r="A61" s="5">
        <v>5</v>
      </c>
      <c r="B61" s="66" t="s">
        <v>186</v>
      </c>
      <c r="C61" s="66" t="s">
        <v>187</v>
      </c>
      <c r="D61" s="66" t="s">
        <v>97</v>
      </c>
      <c r="E61" s="66"/>
      <c r="F61" s="66">
        <v>99</v>
      </c>
      <c r="G61" s="66">
        <v>682952</v>
      </c>
      <c r="H61" s="67" t="s">
        <v>280</v>
      </c>
      <c r="I61" s="69"/>
      <c r="J61" s="80">
        <v>45039</v>
      </c>
      <c r="K61" s="76"/>
      <c r="L61" s="76"/>
      <c r="M61" s="73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9">
        <f t="shared" si="2"/>
        <v>0</v>
      </c>
      <c r="Z61">
        <v>62</v>
      </c>
    </row>
    <row r="62" spans="1:26" ht="15.75" x14ac:dyDescent="0.25">
      <c r="A62" s="5">
        <v>5</v>
      </c>
      <c r="B62" s="66" t="s">
        <v>188</v>
      </c>
      <c r="C62" s="66"/>
      <c r="D62" s="66" t="s">
        <v>97</v>
      </c>
      <c r="E62" s="66"/>
      <c r="F62" s="66">
        <v>99</v>
      </c>
      <c r="G62" s="66">
        <v>698894</v>
      </c>
      <c r="H62" s="67" t="s">
        <v>281</v>
      </c>
      <c r="I62" s="69"/>
      <c r="J62" s="80">
        <v>45039</v>
      </c>
      <c r="K62" s="76"/>
      <c r="L62" s="76" t="s">
        <v>371</v>
      </c>
      <c r="M62" s="72">
        <v>200</v>
      </c>
      <c r="N62" s="72">
        <v>200</v>
      </c>
      <c r="O62" s="72">
        <v>200</v>
      </c>
      <c r="P62" s="72">
        <v>200</v>
      </c>
      <c r="Q62" s="72">
        <v>200</v>
      </c>
      <c r="R62" s="72">
        <v>200</v>
      </c>
      <c r="S62" s="8"/>
      <c r="T62" s="8"/>
      <c r="U62" s="8"/>
      <c r="V62" s="8"/>
      <c r="W62" s="8"/>
      <c r="X62" s="8"/>
      <c r="Y62" s="9">
        <f t="shared" si="2"/>
        <v>1200</v>
      </c>
      <c r="Z62">
        <v>63</v>
      </c>
    </row>
    <row r="63" spans="1:26" ht="15.75" x14ac:dyDescent="0.25">
      <c r="A63" s="5">
        <v>4</v>
      </c>
      <c r="B63" s="66" t="s">
        <v>189</v>
      </c>
      <c r="C63" s="66"/>
      <c r="D63" s="66" t="s">
        <v>134</v>
      </c>
      <c r="E63" s="66"/>
      <c r="F63" s="66">
        <v>99</v>
      </c>
      <c r="G63" s="66">
        <v>811568</v>
      </c>
      <c r="H63" s="67" t="s">
        <v>330</v>
      </c>
      <c r="I63" s="69"/>
      <c r="J63" s="80">
        <v>45039</v>
      </c>
      <c r="K63" s="76"/>
      <c r="L63" s="76"/>
      <c r="M63" s="73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9">
        <f t="shared" si="2"/>
        <v>0</v>
      </c>
      <c r="Z63">
        <v>35</v>
      </c>
    </row>
    <row r="64" spans="1:26" ht="15.75" x14ac:dyDescent="0.25">
      <c r="A64" s="5"/>
      <c r="B64" s="66" t="s">
        <v>249</v>
      </c>
      <c r="C64" s="66"/>
      <c r="D64" s="66" t="s">
        <v>250</v>
      </c>
      <c r="E64" s="66"/>
      <c r="F64" s="66">
        <v>99</v>
      </c>
      <c r="G64" s="66">
        <v>288615</v>
      </c>
      <c r="H64" s="66" t="s">
        <v>360</v>
      </c>
      <c r="I64" s="69">
        <v>45031</v>
      </c>
      <c r="J64" s="69"/>
      <c r="K64" s="76"/>
      <c r="L64" s="76"/>
      <c r="M64" s="43"/>
      <c r="N64" s="43"/>
      <c r="O64" s="43"/>
      <c r="P64" s="43">
        <v>200</v>
      </c>
      <c r="Q64" s="8"/>
      <c r="R64" s="8"/>
      <c r="S64" s="8"/>
      <c r="T64" s="8"/>
      <c r="U64" s="8"/>
      <c r="V64" s="8"/>
      <c r="W64" s="8"/>
      <c r="X64" s="8"/>
      <c r="Y64" s="9"/>
    </row>
    <row r="65" spans="1:26" ht="15.75" x14ac:dyDescent="0.25">
      <c r="A65" s="5">
        <v>4</v>
      </c>
      <c r="B65" s="66" t="s">
        <v>190</v>
      </c>
      <c r="C65" s="66"/>
      <c r="D65" s="66" t="s">
        <v>191</v>
      </c>
      <c r="E65" s="66"/>
      <c r="F65" s="66">
        <v>98</v>
      </c>
      <c r="G65" s="66">
        <v>849590</v>
      </c>
      <c r="H65" s="67" t="s">
        <v>282</v>
      </c>
      <c r="I65" s="69"/>
      <c r="J65" s="80">
        <v>45039</v>
      </c>
      <c r="K65" s="76"/>
      <c r="L65" s="76"/>
      <c r="M65" s="73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9">
        <f t="shared" ref="Y65:Y75" si="3">SUM(K65:X65)</f>
        <v>0</v>
      </c>
      <c r="Z65">
        <v>36</v>
      </c>
    </row>
    <row r="66" spans="1:26" ht="15.75" x14ac:dyDescent="0.25">
      <c r="A66" s="5">
        <v>5</v>
      </c>
      <c r="B66" s="66" t="s">
        <v>192</v>
      </c>
      <c r="C66" s="66"/>
      <c r="D66" s="66" t="s">
        <v>193</v>
      </c>
      <c r="E66" s="66"/>
      <c r="F66" s="66">
        <v>98</v>
      </c>
      <c r="G66" s="66">
        <v>683030</v>
      </c>
      <c r="H66" s="66" t="s">
        <v>331</v>
      </c>
      <c r="I66" s="69"/>
      <c r="J66" s="69"/>
      <c r="K66" s="76"/>
      <c r="L66" s="76"/>
      <c r="M66" s="72">
        <v>2000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 t="s">
        <v>89</v>
      </c>
      <c r="X66" s="36" t="s">
        <v>89</v>
      </c>
      <c r="Y66" s="9">
        <f t="shared" si="3"/>
        <v>2000</v>
      </c>
      <c r="Z66">
        <v>64</v>
      </c>
    </row>
    <row r="67" spans="1:26" ht="15.75" x14ac:dyDescent="0.25">
      <c r="A67" s="5">
        <v>4</v>
      </c>
      <c r="B67" s="66" t="s">
        <v>194</v>
      </c>
      <c r="C67" s="66"/>
      <c r="D67" s="66" t="s">
        <v>195</v>
      </c>
      <c r="E67" s="66"/>
      <c r="F67" s="66">
        <v>99</v>
      </c>
      <c r="G67" s="66">
        <v>437178</v>
      </c>
      <c r="H67" s="66" t="s">
        <v>332</v>
      </c>
      <c r="I67" s="69"/>
      <c r="J67" s="69"/>
      <c r="K67" s="76"/>
      <c r="L67" s="76"/>
      <c r="M67" s="71">
        <v>1100</v>
      </c>
      <c r="N67" s="37">
        <v>0</v>
      </c>
      <c r="O67" s="37">
        <v>0</v>
      </c>
      <c r="P67" s="37">
        <v>0</v>
      </c>
      <c r="Q67" s="37">
        <v>0</v>
      </c>
      <c r="R67" s="37" t="s">
        <v>89</v>
      </c>
      <c r="S67" s="8"/>
      <c r="T67" s="8"/>
      <c r="U67" s="8"/>
      <c r="V67" s="8"/>
      <c r="W67" s="2"/>
      <c r="X67" s="8"/>
      <c r="Y67" s="9">
        <f t="shared" si="3"/>
        <v>1100</v>
      </c>
      <c r="Z67">
        <v>37</v>
      </c>
    </row>
    <row r="68" spans="1:26" ht="15.75" x14ac:dyDescent="0.25">
      <c r="A68" s="5">
        <v>29</v>
      </c>
      <c r="B68" s="66" t="s">
        <v>196</v>
      </c>
      <c r="C68" s="66"/>
      <c r="D68" s="66" t="s">
        <v>197</v>
      </c>
      <c r="E68" s="66" t="s">
        <v>120</v>
      </c>
      <c r="F68" s="66">
        <v>99</v>
      </c>
      <c r="G68" s="66">
        <v>591059</v>
      </c>
      <c r="H68" s="67" t="s">
        <v>333</v>
      </c>
      <c r="I68" s="69"/>
      <c r="J68" s="80">
        <v>45039</v>
      </c>
      <c r="K68" s="76"/>
      <c r="L68" s="76"/>
      <c r="M68" s="73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9">
        <f t="shared" si="3"/>
        <v>0</v>
      </c>
      <c r="Z68" s="10"/>
    </row>
    <row r="69" spans="1:26" ht="15.75" x14ac:dyDescent="0.25">
      <c r="A69" s="5">
        <v>4</v>
      </c>
      <c r="B69" s="66" t="s">
        <v>198</v>
      </c>
      <c r="C69" s="66" t="s">
        <v>199</v>
      </c>
      <c r="D69" s="66" t="s">
        <v>200</v>
      </c>
      <c r="E69" s="66" t="s">
        <v>195</v>
      </c>
      <c r="F69" s="66">
        <v>99</v>
      </c>
      <c r="G69" s="66">
        <v>840137</v>
      </c>
      <c r="H69" s="67" t="s">
        <v>334</v>
      </c>
      <c r="I69" s="69"/>
      <c r="J69" s="80">
        <v>45039</v>
      </c>
      <c r="K69" s="76"/>
      <c r="L69" s="76"/>
      <c r="M69" s="72">
        <v>200</v>
      </c>
      <c r="N69" s="72">
        <v>200</v>
      </c>
      <c r="O69" s="72">
        <v>200</v>
      </c>
      <c r="P69" s="72">
        <v>200</v>
      </c>
      <c r="Q69" s="72">
        <v>200</v>
      </c>
      <c r="R69" s="72">
        <v>200</v>
      </c>
      <c r="S69" s="72">
        <v>200</v>
      </c>
      <c r="T69" s="72">
        <v>200</v>
      </c>
      <c r="U69" s="72">
        <v>200</v>
      </c>
      <c r="V69" s="72">
        <v>200</v>
      </c>
      <c r="W69" s="72">
        <v>200</v>
      </c>
      <c r="X69" s="72">
        <v>200</v>
      </c>
      <c r="Y69" s="9">
        <f t="shared" si="3"/>
        <v>2400</v>
      </c>
      <c r="Z69">
        <v>38</v>
      </c>
    </row>
    <row r="70" spans="1:26" ht="15.75" x14ac:dyDescent="0.25">
      <c r="A70" s="5">
        <v>5</v>
      </c>
      <c r="B70" s="66" t="s">
        <v>143</v>
      </c>
      <c r="C70" s="66"/>
      <c r="D70" s="66" t="s">
        <v>201</v>
      </c>
      <c r="E70" s="66"/>
      <c r="F70" s="66">
        <v>96</v>
      </c>
      <c r="G70" s="66">
        <v>27849</v>
      </c>
      <c r="H70" s="66" t="s">
        <v>335</v>
      </c>
      <c r="I70" s="69"/>
      <c r="J70" s="69"/>
      <c r="K70" s="76"/>
      <c r="L70" s="76"/>
      <c r="M70" s="72">
        <v>2400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9">
        <f t="shared" si="3"/>
        <v>2400</v>
      </c>
      <c r="Z70">
        <v>65</v>
      </c>
    </row>
    <row r="71" spans="1:26" ht="15.75" x14ac:dyDescent="0.25">
      <c r="A71" s="5">
        <v>3</v>
      </c>
      <c r="B71" s="66" t="s">
        <v>202</v>
      </c>
      <c r="C71" s="66"/>
      <c r="D71" s="66" t="s">
        <v>179</v>
      </c>
      <c r="E71" s="66"/>
      <c r="F71" s="66">
        <v>98</v>
      </c>
      <c r="G71" s="66">
        <v>875243</v>
      </c>
      <c r="H71" s="66" t="s">
        <v>336</v>
      </c>
      <c r="I71" s="69"/>
      <c r="J71" s="69"/>
      <c r="K71" s="76"/>
      <c r="L71" s="76"/>
      <c r="M71" s="72">
        <v>0</v>
      </c>
      <c r="N71" s="36">
        <v>0</v>
      </c>
      <c r="O71" s="36">
        <v>2400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9">
        <f t="shared" si="3"/>
        <v>2400</v>
      </c>
      <c r="Z71">
        <v>11</v>
      </c>
    </row>
    <row r="72" spans="1:26" ht="15.75" x14ac:dyDescent="0.25">
      <c r="A72" s="5">
        <v>4</v>
      </c>
      <c r="B72" s="66" t="s">
        <v>203</v>
      </c>
      <c r="C72" s="66"/>
      <c r="D72" s="66" t="s">
        <v>88</v>
      </c>
      <c r="E72" s="66" t="s">
        <v>204</v>
      </c>
      <c r="F72" s="66">
        <v>94</v>
      </c>
      <c r="G72" s="68" t="s">
        <v>370</v>
      </c>
      <c r="H72" s="67" t="s">
        <v>283</v>
      </c>
      <c r="I72" s="69"/>
      <c r="J72" s="80">
        <v>45039</v>
      </c>
      <c r="K72" s="76"/>
      <c r="L72" s="76" t="s">
        <v>368</v>
      </c>
      <c r="M72" s="72">
        <v>200</v>
      </c>
      <c r="N72" s="72">
        <v>200</v>
      </c>
      <c r="O72" s="72">
        <v>200</v>
      </c>
      <c r="P72" s="72">
        <v>200</v>
      </c>
      <c r="Q72" s="72">
        <v>200</v>
      </c>
      <c r="R72" s="72">
        <v>200</v>
      </c>
      <c r="S72" s="72">
        <v>200</v>
      </c>
      <c r="T72" s="72">
        <v>200</v>
      </c>
      <c r="U72" s="72">
        <v>200</v>
      </c>
      <c r="V72" s="72">
        <v>200</v>
      </c>
      <c r="W72" s="72">
        <v>200</v>
      </c>
      <c r="X72" s="72">
        <v>200</v>
      </c>
      <c r="Y72" s="9">
        <f t="shared" si="3"/>
        <v>2400</v>
      </c>
      <c r="Z72">
        <v>39</v>
      </c>
    </row>
    <row r="73" spans="1:26" ht="15.75" x14ac:dyDescent="0.25">
      <c r="A73" s="5">
        <v>4</v>
      </c>
      <c r="B73" s="66" t="s">
        <v>205</v>
      </c>
      <c r="C73" s="66"/>
      <c r="D73" s="66" t="s">
        <v>206</v>
      </c>
      <c r="E73" s="66"/>
      <c r="F73" s="66">
        <v>96</v>
      </c>
      <c r="G73" s="66">
        <v>619466</v>
      </c>
      <c r="H73" s="66" t="s">
        <v>337</v>
      </c>
      <c r="I73" s="69"/>
      <c r="J73" s="69"/>
      <c r="K73" s="76"/>
      <c r="L73" s="76"/>
      <c r="M73" s="72">
        <v>2400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9">
        <f t="shared" si="3"/>
        <v>2400</v>
      </c>
      <c r="Z73">
        <v>40</v>
      </c>
    </row>
    <row r="74" spans="1:26" ht="15.75" x14ac:dyDescent="0.25">
      <c r="A74" s="5">
        <v>5</v>
      </c>
      <c r="B74" s="66" t="s">
        <v>207</v>
      </c>
      <c r="C74" s="66"/>
      <c r="D74" s="66" t="s">
        <v>179</v>
      </c>
      <c r="E74" s="66"/>
      <c r="F74" s="66">
        <v>99</v>
      </c>
      <c r="G74" s="66">
        <v>696906</v>
      </c>
      <c r="H74" s="66" t="s">
        <v>338</v>
      </c>
      <c r="I74" s="69"/>
      <c r="J74" s="69"/>
      <c r="K74" s="76"/>
      <c r="L74" s="76">
        <v>1200</v>
      </c>
      <c r="M74" s="71">
        <v>0</v>
      </c>
      <c r="N74" s="37">
        <v>1200</v>
      </c>
      <c r="O74" s="37">
        <v>0</v>
      </c>
      <c r="P74" s="37">
        <v>0</v>
      </c>
      <c r="Q74" s="37">
        <v>0</v>
      </c>
      <c r="R74" s="37">
        <v>0</v>
      </c>
      <c r="S74" s="8"/>
      <c r="T74" s="8"/>
      <c r="U74" s="8"/>
      <c r="V74" s="8"/>
      <c r="W74" s="8"/>
      <c r="X74" s="8"/>
      <c r="Y74" s="9">
        <f t="shared" si="3"/>
        <v>2400</v>
      </c>
      <c r="Z74">
        <v>66</v>
      </c>
    </row>
    <row r="75" spans="1:26" ht="15.75" x14ac:dyDescent="0.25">
      <c r="A75" s="5">
        <v>26</v>
      </c>
      <c r="B75" s="66" t="s">
        <v>208</v>
      </c>
      <c r="C75" s="66"/>
      <c r="D75" s="66" t="s">
        <v>209</v>
      </c>
      <c r="E75" s="66"/>
      <c r="F75" s="66">
        <v>91</v>
      </c>
      <c r="G75" s="66">
        <v>283118</v>
      </c>
      <c r="H75" s="67" t="s">
        <v>339</v>
      </c>
      <c r="I75" s="69"/>
      <c r="J75" s="80">
        <v>45039</v>
      </c>
      <c r="K75" s="76"/>
      <c r="L75" s="76"/>
      <c r="M75" s="73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9">
        <f t="shared" si="3"/>
        <v>0</v>
      </c>
      <c r="Z75" s="10"/>
    </row>
    <row r="76" spans="1:26" ht="15.75" x14ac:dyDescent="0.25">
      <c r="A76" s="5"/>
      <c r="B76" s="66" t="s">
        <v>265</v>
      </c>
      <c r="C76" s="66"/>
      <c r="D76" s="66" t="s">
        <v>250</v>
      </c>
      <c r="E76" s="66"/>
      <c r="F76" s="66">
        <v>91</v>
      </c>
      <c r="G76" s="68" t="s">
        <v>356</v>
      </c>
      <c r="H76" s="66" t="s">
        <v>325</v>
      </c>
      <c r="I76" s="69">
        <v>45031</v>
      </c>
      <c r="J76" s="80"/>
      <c r="K76" s="76"/>
      <c r="L76" s="76"/>
      <c r="M76" s="73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9"/>
      <c r="Z76" s="10"/>
    </row>
    <row r="77" spans="1:26" ht="15.75" x14ac:dyDescent="0.25">
      <c r="A77" s="5"/>
      <c r="B77" s="66" t="s">
        <v>262</v>
      </c>
      <c r="C77" s="66"/>
      <c r="D77" s="66" t="s">
        <v>263</v>
      </c>
      <c r="E77" s="66"/>
      <c r="F77" s="66">
        <v>99</v>
      </c>
      <c r="G77" s="66">
        <v>262462</v>
      </c>
      <c r="H77" s="66" t="s">
        <v>357</v>
      </c>
      <c r="I77" s="69">
        <v>45031</v>
      </c>
      <c r="J77" s="80"/>
      <c r="K77" s="76"/>
      <c r="L77" s="76"/>
      <c r="M77" s="73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9"/>
      <c r="Z77" s="10"/>
    </row>
    <row r="78" spans="1:26" ht="15.75" x14ac:dyDescent="0.25">
      <c r="A78" s="7">
        <v>79</v>
      </c>
      <c r="B78" s="66" t="s">
        <v>210</v>
      </c>
      <c r="C78" s="66"/>
      <c r="D78" s="66" t="s">
        <v>211</v>
      </c>
      <c r="E78" s="66"/>
      <c r="F78" s="66">
        <v>92</v>
      </c>
      <c r="G78" s="66">
        <v>437211</v>
      </c>
      <c r="H78" s="67" t="s">
        <v>355</v>
      </c>
      <c r="I78" s="69"/>
      <c r="J78" s="80">
        <v>45039</v>
      </c>
      <c r="K78" s="76"/>
      <c r="L78" s="76"/>
      <c r="M78" s="73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9">
        <f t="shared" ref="Y78:Y83" si="4">SUM(K78:X78)</f>
        <v>0</v>
      </c>
      <c r="Z78" s="10">
        <v>72</v>
      </c>
    </row>
    <row r="79" spans="1:26" ht="15.75" x14ac:dyDescent="0.25">
      <c r="A79" s="5">
        <v>4</v>
      </c>
      <c r="B79" s="66" t="s">
        <v>212</v>
      </c>
      <c r="C79" s="66"/>
      <c r="D79" s="66" t="s">
        <v>101</v>
      </c>
      <c r="E79" s="66"/>
      <c r="F79" s="66">
        <v>99</v>
      </c>
      <c r="G79" s="66">
        <v>174796</v>
      </c>
      <c r="H79" s="66" t="s">
        <v>340</v>
      </c>
      <c r="I79" s="69"/>
      <c r="J79" s="69"/>
      <c r="K79" s="76"/>
      <c r="L79" s="76"/>
      <c r="M79" s="72">
        <v>0</v>
      </c>
      <c r="N79" s="36">
        <v>2000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 t="s">
        <v>89</v>
      </c>
      <c r="X79" s="36" t="s">
        <v>89</v>
      </c>
      <c r="Y79" s="9">
        <f t="shared" si="4"/>
        <v>2000</v>
      </c>
      <c r="Z79">
        <v>41</v>
      </c>
    </row>
    <row r="80" spans="1:26" ht="15.75" x14ac:dyDescent="0.25">
      <c r="A80" s="5">
        <v>1</v>
      </c>
      <c r="B80" s="66" t="s">
        <v>213</v>
      </c>
      <c r="C80" s="66"/>
      <c r="D80" s="66" t="s">
        <v>214</v>
      </c>
      <c r="E80" s="66"/>
      <c r="F80" s="66">
        <v>95</v>
      </c>
      <c r="G80" s="66">
        <v>85068</v>
      </c>
      <c r="H80" s="66" t="s">
        <v>341</v>
      </c>
      <c r="I80" s="69"/>
      <c r="J80" s="69"/>
      <c r="K80" s="76"/>
      <c r="L80" s="76"/>
      <c r="M80" s="72">
        <v>2000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 t="s">
        <v>89</v>
      </c>
      <c r="X80" s="36" t="s">
        <v>89</v>
      </c>
      <c r="Y80" s="9">
        <f t="shared" si="4"/>
        <v>2000</v>
      </c>
      <c r="Z80">
        <v>7</v>
      </c>
    </row>
    <row r="81" spans="1:26" ht="15.75" x14ac:dyDescent="0.25">
      <c r="A81" s="5">
        <v>4</v>
      </c>
      <c r="B81" s="66" t="s">
        <v>215</v>
      </c>
      <c r="C81" s="66"/>
      <c r="D81" s="66" t="s">
        <v>216</v>
      </c>
      <c r="E81" s="66"/>
      <c r="F81" s="66">
        <v>99</v>
      </c>
      <c r="G81" s="66">
        <v>627419</v>
      </c>
      <c r="H81" s="67" t="s">
        <v>342</v>
      </c>
      <c r="I81" s="69"/>
      <c r="J81" s="80">
        <v>45039</v>
      </c>
      <c r="K81" s="76"/>
      <c r="L81" s="76"/>
      <c r="M81" s="73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9">
        <f t="shared" si="4"/>
        <v>0</v>
      </c>
      <c r="Z81">
        <v>43</v>
      </c>
    </row>
    <row r="82" spans="1:26" ht="15.75" x14ac:dyDescent="0.25">
      <c r="A82" s="5">
        <v>4</v>
      </c>
      <c r="B82" s="66" t="s">
        <v>215</v>
      </c>
      <c r="C82" s="66" t="s">
        <v>217</v>
      </c>
      <c r="D82" s="66" t="s">
        <v>185</v>
      </c>
      <c r="E82" s="66"/>
      <c r="F82" s="66">
        <v>99</v>
      </c>
      <c r="G82" s="66">
        <v>506228</v>
      </c>
      <c r="H82" s="66" t="s">
        <v>343</v>
      </c>
      <c r="I82" s="69"/>
      <c r="J82" s="69"/>
      <c r="K82" s="76"/>
      <c r="L82" s="76"/>
      <c r="M82" s="72">
        <v>2400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9">
        <f t="shared" si="4"/>
        <v>2400</v>
      </c>
      <c r="Z82">
        <v>42</v>
      </c>
    </row>
    <row r="83" spans="1:26" ht="15.75" x14ac:dyDescent="0.25">
      <c r="A83" s="5">
        <v>4</v>
      </c>
      <c r="B83" s="66" t="s">
        <v>215</v>
      </c>
      <c r="C83" s="66"/>
      <c r="D83" s="66" t="s">
        <v>218</v>
      </c>
      <c r="E83" s="66"/>
      <c r="F83" s="66">
        <v>91</v>
      </c>
      <c r="G83" s="66">
        <v>331347</v>
      </c>
      <c r="H83" s="67" t="s">
        <v>344</v>
      </c>
      <c r="I83" s="69"/>
      <c r="J83" s="80">
        <v>45039</v>
      </c>
      <c r="K83" s="76">
        <v>400</v>
      </c>
      <c r="L83" s="76"/>
      <c r="M83" s="73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9">
        <f t="shared" si="4"/>
        <v>400</v>
      </c>
      <c r="Z83">
        <v>44</v>
      </c>
    </row>
    <row r="84" spans="1:26" ht="15.75" x14ac:dyDescent="0.25">
      <c r="A84" s="5"/>
      <c r="B84" s="66" t="s">
        <v>219</v>
      </c>
      <c r="C84" s="66"/>
      <c r="D84" s="66" t="s">
        <v>220</v>
      </c>
      <c r="E84" s="66"/>
      <c r="F84" s="66">
        <v>99</v>
      </c>
      <c r="G84" s="66">
        <v>285043</v>
      </c>
      <c r="H84" s="67" t="s">
        <v>345</v>
      </c>
      <c r="I84" s="69"/>
      <c r="J84" s="80">
        <v>45039</v>
      </c>
      <c r="K84" s="76"/>
      <c r="L84" s="76"/>
      <c r="M84" s="73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9"/>
    </row>
    <row r="85" spans="1:26" ht="15.75" x14ac:dyDescent="0.25">
      <c r="A85" s="5">
        <v>5</v>
      </c>
      <c r="B85" s="66" t="s">
        <v>221</v>
      </c>
      <c r="C85" s="66"/>
      <c r="D85" s="66" t="s">
        <v>101</v>
      </c>
      <c r="E85" s="66"/>
      <c r="F85" s="66">
        <v>92</v>
      </c>
      <c r="G85" s="66">
        <v>897051</v>
      </c>
      <c r="H85" s="66" t="s">
        <v>346</v>
      </c>
      <c r="I85" s="69"/>
      <c r="J85" s="69"/>
      <c r="K85" s="76"/>
      <c r="L85" s="76"/>
      <c r="M85" s="73">
        <v>200</v>
      </c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9">
        <f>SUM(K85:X85)</f>
        <v>200</v>
      </c>
      <c r="Z85">
        <v>67</v>
      </c>
    </row>
    <row r="86" spans="1:26" ht="15.75" x14ac:dyDescent="0.25">
      <c r="A86" s="5"/>
      <c r="B86" s="66" t="s">
        <v>222</v>
      </c>
      <c r="C86" s="66"/>
      <c r="D86" s="66" t="s">
        <v>112</v>
      </c>
      <c r="E86" s="66" t="s">
        <v>347</v>
      </c>
      <c r="F86" s="66">
        <v>94</v>
      </c>
      <c r="G86" s="66">
        <v>410224</v>
      </c>
      <c r="H86" s="66" t="s">
        <v>348</v>
      </c>
      <c r="I86" s="69"/>
      <c r="J86" s="76" t="s">
        <v>365</v>
      </c>
      <c r="K86" s="76" t="s">
        <v>364</v>
      </c>
      <c r="L86" s="76"/>
      <c r="M86" s="73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9"/>
    </row>
    <row r="87" spans="1:26" ht="15.75" x14ac:dyDescent="0.25">
      <c r="A87" s="5">
        <v>5</v>
      </c>
      <c r="B87" s="66" t="s">
        <v>222</v>
      </c>
      <c r="C87" s="66"/>
      <c r="D87" s="66" t="s">
        <v>112</v>
      </c>
      <c r="E87" s="66"/>
      <c r="F87" s="66">
        <v>94</v>
      </c>
      <c r="G87" s="66">
        <v>410224</v>
      </c>
      <c r="H87" s="66" t="s">
        <v>348</v>
      </c>
      <c r="I87" s="69"/>
      <c r="J87" s="69"/>
      <c r="K87" s="76">
        <v>200</v>
      </c>
      <c r="L87" s="76">
        <v>200</v>
      </c>
      <c r="M87" s="43">
        <v>200</v>
      </c>
      <c r="N87" s="34">
        <v>200</v>
      </c>
      <c r="O87" s="34">
        <v>200</v>
      </c>
      <c r="P87" s="34"/>
      <c r="Q87" s="34"/>
      <c r="R87" s="34"/>
      <c r="S87" s="34"/>
      <c r="T87" s="34"/>
      <c r="U87" s="34"/>
      <c r="V87" s="34"/>
      <c r="W87" s="34"/>
      <c r="X87" s="34"/>
      <c r="Y87" s="9">
        <f>SUM(K87:X87)</f>
        <v>1000</v>
      </c>
      <c r="Z87">
        <v>68</v>
      </c>
    </row>
    <row r="88" spans="1:26" ht="15.75" x14ac:dyDescent="0.25">
      <c r="A88" s="5">
        <v>4</v>
      </c>
      <c r="B88" s="66" t="s">
        <v>223</v>
      </c>
      <c r="C88" s="66"/>
      <c r="D88" s="66" t="s">
        <v>224</v>
      </c>
      <c r="E88" s="66"/>
      <c r="F88" s="66">
        <v>99</v>
      </c>
      <c r="G88" s="66">
        <v>811568</v>
      </c>
      <c r="H88" s="66" t="s">
        <v>326</v>
      </c>
      <c r="I88" s="69"/>
      <c r="J88" s="69" t="s">
        <v>376</v>
      </c>
      <c r="K88" s="76"/>
      <c r="L88" s="76"/>
      <c r="M88" s="72">
        <v>2000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 t="s">
        <v>89</v>
      </c>
      <c r="X88" s="36" t="s">
        <v>89</v>
      </c>
      <c r="Y88" s="9">
        <f>SUM(K88:X88)</f>
        <v>2000</v>
      </c>
      <c r="Z88">
        <v>46</v>
      </c>
    </row>
    <row r="89" spans="1:26" ht="15.75" x14ac:dyDescent="0.25">
      <c r="A89" s="5"/>
      <c r="B89" s="66" t="s">
        <v>259</v>
      </c>
      <c r="C89" s="66"/>
      <c r="D89" s="66" t="s">
        <v>260</v>
      </c>
      <c r="E89" s="66"/>
      <c r="F89" s="66">
        <v>94</v>
      </c>
      <c r="G89" s="66">
        <v>529098</v>
      </c>
      <c r="H89" s="66" t="s">
        <v>361</v>
      </c>
      <c r="I89" s="69">
        <v>45031</v>
      </c>
      <c r="J89" s="76" t="s">
        <v>365</v>
      </c>
      <c r="K89" s="76" t="s">
        <v>365</v>
      </c>
      <c r="L89" s="76"/>
      <c r="M89" s="72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9"/>
    </row>
    <row r="90" spans="1:26" ht="15.75" x14ac:dyDescent="0.25">
      <c r="A90" s="5">
        <v>4</v>
      </c>
      <c r="B90" s="66" t="s">
        <v>225</v>
      </c>
      <c r="C90" s="66"/>
      <c r="D90" s="66" t="s">
        <v>226</v>
      </c>
      <c r="E90" s="66" t="s">
        <v>227</v>
      </c>
      <c r="F90" s="66">
        <v>99</v>
      </c>
      <c r="G90" s="66">
        <v>691842</v>
      </c>
      <c r="H90" s="66" t="s">
        <v>349</v>
      </c>
      <c r="I90" s="69"/>
      <c r="J90" s="69"/>
      <c r="K90" s="76"/>
      <c r="L90" s="76"/>
      <c r="M90" s="72">
        <v>2000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 t="s">
        <v>89</v>
      </c>
      <c r="X90" s="36" t="s">
        <v>89</v>
      </c>
      <c r="Y90" s="9">
        <f t="shared" ref="Y90:Y96" si="5">SUM(K90:X90)</f>
        <v>2000</v>
      </c>
      <c r="Z90">
        <v>47</v>
      </c>
    </row>
    <row r="91" spans="1:26" ht="15.75" x14ac:dyDescent="0.25">
      <c r="A91" s="5">
        <v>4</v>
      </c>
      <c r="B91" s="66" t="s">
        <v>228</v>
      </c>
      <c r="C91" s="66"/>
      <c r="D91" s="66" t="s">
        <v>229</v>
      </c>
      <c r="E91" s="66"/>
      <c r="F91" s="66">
        <v>99</v>
      </c>
      <c r="G91" s="66">
        <v>704677</v>
      </c>
      <c r="H91" s="66" t="s">
        <v>350</v>
      </c>
      <c r="I91" s="69"/>
      <c r="J91" s="69"/>
      <c r="K91" s="76"/>
      <c r="L91" s="76"/>
      <c r="M91" s="71">
        <v>1200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8"/>
      <c r="T91" s="8"/>
      <c r="U91" s="8"/>
      <c r="V91" s="8"/>
      <c r="W91" s="8"/>
      <c r="X91" s="8"/>
      <c r="Y91" s="9">
        <f t="shared" si="5"/>
        <v>1200</v>
      </c>
      <c r="Z91">
        <v>48</v>
      </c>
    </row>
    <row r="92" spans="1:26" ht="15.75" x14ac:dyDescent="0.25">
      <c r="A92" s="5">
        <v>4</v>
      </c>
      <c r="B92" s="66" t="s">
        <v>230</v>
      </c>
      <c r="C92" s="66"/>
      <c r="D92" s="66" t="s">
        <v>231</v>
      </c>
      <c r="E92" s="66" t="s">
        <v>160</v>
      </c>
      <c r="F92" s="66">
        <v>92</v>
      </c>
      <c r="G92" s="66">
        <v>469306</v>
      </c>
      <c r="H92" s="66" t="s">
        <v>351</v>
      </c>
      <c r="I92" s="69"/>
      <c r="J92" s="69"/>
      <c r="K92" s="76">
        <v>2800</v>
      </c>
      <c r="L92" s="76"/>
      <c r="M92" s="72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9">
        <f t="shared" si="5"/>
        <v>2800</v>
      </c>
      <c r="Z92">
        <v>49</v>
      </c>
    </row>
    <row r="93" spans="1:26" ht="15.75" x14ac:dyDescent="0.25">
      <c r="A93" s="5">
        <v>4</v>
      </c>
      <c r="B93" s="66" t="s">
        <v>230</v>
      </c>
      <c r="C93" s="66"/>
      <c r="D93" s="66" t="s">
        <v>232</v>
      </c>
      <c r="E93" s="66"/>
      <c r="F93" s="66">
        <v>94</v>
      </c>
      <c r="G93" s="66">
        <v>473082</v>
      </c>
      <c r="H93" s="66" t="s">
        <v>352</v>
      </c>
      <c r="I93" s="69"/>
      <c r="J93" s="69"/>
      <c r="K93" s="76"/>
      <c r="L93" s="76"/>
      <c r="M93" s="72">
        <v>2200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 t="s">
        <v>89</v>
      </c>
      <c r="Y93" s="9">
        <f t="shared" si="5"/>
        <v>2200</v>
      </c>
      <c r="Z93">
        <v>50</v>
      </c>
    </row>
    <row r="94" spans="1:26" ht="15.75" x14ac:dyDescent="0.25">
      <c r="A94" s="5">
        <v>4</v>
      </c>
      <c r="B94" s="66" t="s">
        <v>233</v>
      </c>
      <c r="C94" s="66"/>
      <c r="D94" s="66" t="s">
        <v>234</v>
      </c>
      <c r="E94" s="66" t="s">
        <v>193</v>
      </c>
      <c r="F94" s="66">
        <v>99</v>
      </c>
      <c r="G94" s="66">
        <v>72656</v>
      </c>
      <c r="H94" s="66" t="s">
        <v>353</v>
      </c>
      <c r="I94" s="69"/>
      <c r="J94" s="69"/>
      <c r="K94" s="76"/>
      <c r="L94" s="76"/>
      <c r="M94" s="71">
        <v>1200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8"/>
      <c r="T94" s="8"/>
      <c r="U94" s="8"/>
      <c r="V94" s="8"/>
      <c r="W94" s="8"/>
      <c r="X94" s="8"/>
      <c r="Y94" s="9">
        <f t="shared" si="5"/>
        <v>1200</v>
      </c>
      <c r="Z94">
        <v>51</v>
      </c>
    </row>
    <row r="95" spans="1:26" ht="15.75" x14ac:dyDescent="0.25">
      <c r="A95" s="5">
        <v>5</v>
      </c>
      <c r="B95" s="66" t="s">
        <v>235</v>
      </c>
      <c r="C95" s="66"/>
      <c r="D95" s="66" t="s">
        <v>236</v>
      </c>
      <c r="E95" s="66"/>
      <c r="F95" s="66">
        <v>99</v>
      </c>
      <c r="G95" s="66">
        <v>110600</v>
      </c>
      <c r="H95" s="67" t="s">
        <v>284</v>
      </c>
      <c r="I95" s="69"/>
      <c r="J95" s="80">
        <v>45039</v>
      </c>
      <c r="K95" s="76"/>
      <c r="L95" s="76"/>
      <c r="M95" s="73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9">
        <f t="shared" si="5"/>
        <v>0</v>
      </c>
      <c r="Z95">
        <v>69</v>
      </c>
    </row>
    <row r="96" spans="1:26" ht="16.5" thickBot="1" x14ac:dyDescent="0.3">
      <c r="A96">
        <v>7</v>
      </c>
      <c r="B96" s="21"/>
      <c r="C96" s="22"/>
      <c r="D96" s="21"/>
      <c r="E96" s="22"/>
      <c r="F96" s="12"/>
      <c r="G96" s="13"/>
      <c r="H96" s="63"/>
      <c r="I96" s="60"/>
      <c r="J96" s="81"/>
      <c r="K96" s="76"/>
      <c r="L96" s="76"/>
      <c r="M96" s="75"/>
      <c r="N96" s="8"/>
      <c r="O96" s="11"/>
      <c r="P96" s="8"/>
      <c r="Q96" s="8"/>
      <c r="R96" s="8"/>
      <c r="S96" s="8"/>
      <c r="T96" s="8"/>
      <c r="U96" s="8"/>
      <c r="V96" s="8"/>
      <c r="W96" s="8"/>
      <c r="X96" s="8"/>
      <c r="Y96" s="9">
        <f t="shared" si="5"/>
        <v>0</v>
      </c>
    </row>
    <row r="97" spans="2:26" ht="15.75" thickBot="1" x14ac:dyDescent="0.3">
      <c r="B97" s="83" t="s">
        <v>237</v>
      </c>
      <c r="C97" s="84"/>
      <c r="D97" s="84"/>
      <c r="E97" s="84"/>
      <c r="F97" s="84"/>
      <c r="G97" s="84"/>
      <c r="H97" s="86"/>
      <c r="I97" s="84"/>
      <c r="J97" s="78"/>
      <c r="K97" s="47"/>
      <c r="L97" s="47">
        <v>58.47</v>
      </c>
      <c r="M97" s="14"/>
      <c r="N97" s="15"/>
      <c r="O97" s="38">
        <v>64.709999999999994</v>
      </c>
      <c r="P97" s="15"/>
      <c r="Q97" s="15"/>
      <c r="R97" s="15"/>
      <c r="S97" s="15"/>
      <c r="T97" s="15"/>
      <c r="U97" s="15"/>
      <c r="V97" s="15"/>
      <c r="W97" s="15"/>
      <c r="X97" s="15"/>
      <c r="Y97" s="16">
        <f>SUM(A97:X97)</f>
        <v>123.17999999999999</v>
      </c>
    </row>
    <row r="98" spans="2:26" ht="15.75" thickBot="1" x14ac:dyDescent="0.3">
      <c r="B98" s="83" t="s">
        <v>46</v>
      </c>
      <c r="C98" s="84"/>
      <c r="D98" s="84"/>
      <c r="E98" s="84"/>
      <c r="F98" s="84"/>
      <c r="G98" s="84"/>
      <c r="H98" s="84"/>
      <c r="I98" s="85"/>
      <c r="J98" s="79"/>
      <c r="K98" s="47"/>
      <c r="L98" s="47"/>
      <c r="M98" s="48">
        <v>201.15</v>
      </c>
      <c r="N98" s="47"/>
      <c r="O98" s="48"/>
      <c r="P98" s="47"/>
      <c r="Q98" s="47"/>
      <c r="R98" s="47"/>
      <c r="S98" s="47"/>
      <c r="T98" s="47"/>
      <c r="U98" s="47"/>
      <c r="V98" s="47"/>
      <c r="W98" s="47"/>
      <c r="X98" s="47"/>
      <c r="Y98" s="49">
        <f>SUM(A98:X98)</f>
        <v>201.15</v>
      </c>
    </row>
    <row r="99" spans="2:26" ht="15.75" thickBot="1" x14ac:dyDescent="0.3">
      <c r="G99" s="17"/>
      <c r="H99" s="17"/>
      <c r="I99" s="17"/>
      <c r="J99" s="17"/>
      <c r="K99" s="18">
        <f t="shared" ref="K99:Y99" si="6">SUM(K9:K96)</f>
        <v>5800</v>
      </c>
      <c r="L99" s="19">
        <f t="shared" si="6"/>
        <v>11200</v>
      </c>
      <c r="M99" s="19">
        <f t="shared" si="6"/>
        <v>68700</v>
      </c>
      <c r="N99" s="19">
        <f t="shared" si="6"/>
        <v>11000</v>
      </c>
      <c r="O99" s="18">
        <f t="shared" si="6"/>
        <v>4400</v>
      </c>
      <c r="P99" s="18">
        <f t="shared" si="6"/>
        <v>3800</v>
      </c>
      <c r="Q99" s="18">
        <f t="shared" si="6"/>
        <v>1000</v>
      </c>
      <c r="R99" s="18">
        <f t="shared" si="6"/>
        <v>1000</v>
      </c>
      <c r="S99" s="18">
        <f t="shared" si="6"/>
        <v>600</v>
      </c>
      <c r="T99" s="18">
        <f t="shared" si="6"/>
        <v>600</v>
      </c>
      <c r="U99" s="18">
        <f t="shared" si="6"/>
        <v>600</v>
      </c>
      <c r="V99" s="18">
        <f t="shared" si="6"/>
        <v>600</v>
      </c>
      <c r="W99" s="18">
        <f t="shared" si="6"/>
        <v>600</v>
      </c>
      <c r="X99" s="18">
        <f t="shared" si="6"/>
        <v>600</v>
      </c>
      <c r="Y99" s="19">
        <f t="shared" si="6"/>
        <v>108300</v>
      </c>
      <c r="Z99" s="20">
        <f>Y99-7800</f>
        <v>100500</v>
      </c>
    </row>
    <row r="100" spans="2:26" ht="15.75" thickBot="1" x14ac:dyDescent="0.3">
      <c r="G100" s="17"/>
      <c r="H100" s="61"/>
      <c r="I100" s="17"/>
      <c r="J100" s="17"/>
    </row>
    <row r="101" spans="2:26" ht="15.75" thickBot="1" x14ac:dyDescent="0.3">
      <c r="G101" s="17"/>
      <c r="H101" s="61"/>
      <c r="I101" s="17"/>
      <c r="J101" s="17"/>
      <c r="K101" s="14">
        <f t="shared" ref="K101:L101" si="7">SUM(K97:K99)</f>
        <v>5800</v>
      </c>
      <c r="L101" s="14">
        <f t="shared" si="7"/>
        <v>11258.47</v>
      </c>
      <c r="M101" s="14">
        <f>+M97-M98+M99</f>
        <v>68498.850000000006</v>
      </c>
      <c r="N101" s="14">
        <f t="shared" ref="N101:X101" si="8">+N97-N98+N99</f>
        <v>11000</v>
      </c>
      <c r="O101" s="14">
        <f t="shared" si="8"/>
        <v>4464.71</v>
      </c>
      <c r="P101" s="14">
        <f t="shared" si="8"/>
        <v>3800</v>
      </c>
      <c r="Q101" s="14">
        <f t="shared" si="8"/>
        <v>1000</v>
      </c>
      <c r="R101" s="14">
        <f t="shared" si="8"/>
        <v>1000</v>
      </c>
      <c r="S101" s="14">
        <f t="shared" si="8"/>
        <v>600</v>
      </c>
      <c r="T101" s="14">
        <f t="shared" si="8"/>
        <v>600</v>
      </c>
      <c r="U101" s="14">
        <f t="shared" si="8"/>
        <v>600</v>
      </c>
      <c r="V101" s="14">
        <f t="shared" si="8"/>
        <v>600</v>
      </c>
      <c r="W101" s="14">
        <f t="shared" si="8"/>
        <v>600</v>
      </c>
      <c r="X101" s="14">
        <f t="shared" si="8"/>
        <v>600</v>
      </c>
      <c r="Y101" s="14">
        <f>+Y97-Y98+Y99</f>
        <v>108222.03</v>
      </c>
    </row>
    <row r="102" spans="2:26" x14ac:dyDescent="0.25">
      <c r="G102" s="17"/>
      <c r="H102" s="61"/>
      <c r="I102" s="17"/>
      <c r="J102" s="17"/>
    </row>
    <row r="103" spans="2:26" x14ac:dyDescent="0.25">
      <c r="G103" s="17"/>
      <c r="H103" s="61"/>
      <c r="I103" s="17"/>
      <c r="J103" s="17"/>
    </row>
    <row r="112" spans="2:26" ht="15.95" customHeight="1" x14ac:dyDescent="0.25"/>
  </sheetData>
  <autoFilter ref="A8:Z99" xr:uid="{ABC2DC71-BD0F-42BA-B6C0-7D2FEC294A41}">
    <filterColumn colId="1" showButton="0"/>
    <filterColumn colId="3" showButton="0"/>
    <filterColumn colId="5" showButton="0"/>
  </autoFilter>
  <mergeCells count="8">
    <mergeCell ref="B98:I98"/>
    <mergeCell ref="B97:I97"/>
    <mergeCell ref="B1:Y1"/>
    <mergeCell ref="K5:L5"/>
    <mergeCell ref="M5:Y5"/>
    <mergeCell ref="B8:C8"/>
    <mergeCell ref="D8:E8"/>
    <mergeCell ref="F8:G8"/>
  </mergeCells>
  <hyperlinks>
    <hyperlink ref="H9" r:id="rId1" xr:uid="{F8846248-04D3-4103-B9FB-2B8D48872377}"/>
    <hyperlink ref="H11" r:id="rId2" xr:uid="{1B095080-8952-4293-B5A5-2432A6CEB1F7}"/>
    <hyperlink ref="H10" r:id="rId3" xr:uid="{8B076CC7-98FA-43FF-92E8-79C81DF124B0}"/>
    <hyperlink ref="H12" r:id="rId4" xr:uid="{3AACFF3B-DAD8-459E-9128-1AC1C244BE59}"/>
    <hyperlink ref="H14" r:id="rId5" xr:uid="{141EA618-1CEC-4190-A6C8-C5FF957E89B3}"/>
    <hyperlink ref="H18" r:id="rId6" xr:uid="{F9F380DC-F20F-43B4-839A-4C1965C26D7C}"/>
    <hyperlink ref="H16" r:id="rId7" xr:uid="{ED783276-5DE0-4E93-9342-72377F6D556B}"/>
    <hyperlink ref="H15" r:id="rId8" xr:uid="{6B6D77E9-66A3-4943-AAFA-7A347549049D}"/>
    <hyperlink ref="H17" r:id="rId9" xr:uid="{A58AE7E7-B960-4626-913B-603F67BFA612}"/>
    <hyperlink ref="H22" r:id="rId10" xr:uid="{D813F5C9-C222-430D-B34B-B1AA18BF394C}"/>
    <hyperlink ref="H26" r:id="rId11" xr:uid="{DEDB6212-9744-4C9E-BB94-4EF3B50AA986}"/>
    <hyperlink ref="H28" r:id="rId12" xr:uid="{D483160F-921F-40BE-B55E-E79517ED2BF8}"/>
    <hyperlink ref="H21" r:id="rId13" xr:uid="{65FBE527-CB1B-4292-B8F5-4B6F5411CC02}"/>
    <hyperlink ref="H27" r:id="rId14" xr:uid="{2FB32301-195A-4759-A411-4C5B54560A74}"/>
    <hyperlink ref="H20" r:id="rId15" xr:uid="{59F1A181-CA92-47BF-9D4B-51AD04FB37AB}"/>
    <hyperlink ref="H25" r:id="rId16" xr:uid="{F8DBFEC4-409F-4740-9EB1-96DE901613BB}"/>
    <hyperlink ref="H29" r:id="rId17" xr:uid="{803DE1A0-EEC7-41B4-9047-33AF298AD49A}"/>
    <hyperlink ref="H24" r:id="rId18" xr:uid="{913F63D9-477F-4C82-AAB1-8279D8830D57}"/>
    <hyperlink ref="H23" r:id="rId19" xr:uid="{826F8B3E-8179-4D49-AAD7-43BD0E9CE3DA}"/>
    <hyperlink ref="H31" r:id="rId20" xr:uid="{4AD2D558-95FC-4217-B44D-BDBFEE6AB6CA}"/>
    <hyperlink ref="H32" r:id="rId21" xr:uid="{D05FC4B5-8739-415A-A2D4-9FB051C4FBC7}"/>
    <hyperlink ref="H35" r:id="rId22" xr:uid="{9FDA719B-B9BD-4704-BE39-CEB3BAEF1454}"/>
    <hyperlink ref="H38" r:id="rId23" xr:uid="{08FCA966-3FBF-440B-AA9F-75F67C5C5541}"/>
    <hyperlink ref="H41" r:id="rId24" xr:uid="{9882FB7F-0487-4CC5-947C-A15CD236ACAF}"/>
    <hyperlink ref="H40" r:id="rId25" xr:uid="{B4ACC8A3-3D8B-4B2F-BE5E-3CCD4662C5D6}"/>
    <hyperlink ref="H37" r:id="rId26" xr:uid="{9449CCDE-BEC9-4FC1-ADDB-2D312736689C}"/>
    <hyperlink ref="H34" r:id="rId27" xr:uid="{EA5C5343-5338-4F20-B540-0A7C11DDDB87}"/>
    <hyperlink ref="H39" r:id="rId28" xr:uid="{E8D8ABD9-3788-4586-98B7-A11B1429C446}"/>
    <hyperlink ref="H36" r:id="rId29" xr:uid="{68BACA01-0ACD-4C3A-A7EA-D19A5F14A689}"/>
    <hyperlink ref="H42" r:id="rId30" xr:uid="{1A62FBD7-E991-424B-8BD8-DB5F4FC753A1}"/>
    <hyperlink ref="H44" r:id="rId31" xr:uid="{E06879C6-67FA-4378-94CB-9EC4BC6028B4}"/>
    <hyperlink ref="H43" r:id="rId32" xr:uid="{FB7F5D34-E8AC-4097-8EF0-B9E220A2AF66}"/>
    <hyperlink ref="H45" r:id="rId33" xr:uid="{BB746548-C086-4789-A908-F54D0BE349CF}"/>
    <hyperlink ref="H56" r:id="rId34" xr:uid="{D35A40B5-9795-4B81-993A-C669C5EC4989}"/>
    <hyperlink ref="H57" r:id="rId35" xr:uid="{C5BF9C78-EF1E-4A1A-83A2-48ED4B391E93}"/>
    <hyperlink ref="H58" r:id="rId36" xr:uid="{D512A3A9-C480-47DC-ADEB-E7B331423AB8}"/>
    <hyperlink ref="H50" r:id="rId37" xr:uid="{A8A74F17-302C-431A-BB9C-6FB4D386F18B}"/>
    <hyperlink ref="H51" r:id="rId38" xr:uid="{69A15330-B2A5-444C-BDBF-83B87C400AA4}"/>
    <hyperlink ref="H49" r:id="rId39" xr:uid="{29B11909-8B6E-414A-B7C2-A0B7B5E8157E}"/>
    <hyperlink ref="H53" r:id="rId40" xr:uid="{47E950CC-EDB2-44DC-8115-90CA9DA5832B}"/>
    <hyperlink ref="H54" r:id="rId41" xr:uid="{94864251-7AE2-4161-86BD-663796C2A345}"/>
    <hyperlink ref="H52" r:id="rId42" xr:uid="{BFB631BE-AD4E-49FD-ACE3-FD8932D48FB2}"/>
    <hyperlink ref="H55" r:id="rId43" xr:uid="{ED9CC169-9632-4AD9-B72A-791300C1333D}"/>
    <hyperlink ref="H59" r:id="rId44" xr:uid="{BF74E642-B3D0-4C96-844F-6A950A26BE90}"/>
    <hyperlink ref="H61" r:id="rId45" xr:uid="{35C58E94-918D-4775-B9ED-2397EC8BE3D4}"/>
    <hyperlink ref="H62" r:id="rId46" xr:uid="{3090D2B8-3DC2-485A-8D2E-A7FE6431E770}"/>
    <hyperlink ref="H60" r:id="rId47" xr:uid="{0EECBF7C-B188-4D94-BC41-6088D30E4301}"/>
    <hyperlink ref="H63" r:id="rId48" xr:uid="{43DAD81A-99A9-45C7-9F58-E2F6669E2900}"/>
    <hyperlink ref="H65" r:id="rId49" xr:uid="{4017D8B0-83FC-494C-A6DE-6F9BAA9DD8B6}"/>
    <hyperlink ref="H68" r:id="rId50" xr:uid="{F18CC426-5EE7-4C39-8CE7-FF441A457632}"/>
    <hyperlink ref="H70" r:id="rId51" xr:uid="{C9EEEAC5-272C-4B22-AA71-2F592A7B35FF}"/>
    <hyperlink ref="H71" r:id="rId52" xr:uid="{EC56D409-DA8C-44C6-9C6F-879FA73DBFF4}"/>
    <hyperlink ref="H75" r:id="rId53" xr:uid="{3AEED7F5-0304-4EF6-BBFF-AB5B641CF864}"/>
    <hyperlink ref="H69" r:id="rId54" xr:uid="{2029CE39-805D-4576-9D21-18BBD2727D01}"/>
    <hyperlink ref="H67" r:id="rId55" xr:uid="{18605105-40A0-47C0-9D90-430AE0AF293E}"/>
    <hyperlink ref="H72" r:id="rId56" xr:uid="{AB96FDB1-73C8-4F16-9154-880D6DE5C92B}"/>
    <hyperlink ref="H66" r:id="rId57" xr:uid="{49FE706D-2E9D-4CFC-B0F2-0000F533D194}"/>
    <hyperlink ref="H74" r:id="rId58" xr:uid="{2CD3CFC2-A17F-4932-88E9-2B8D490B2003}"/>
    <hyperlink ref="H73" r:id="rId59" xr:uid="{142B1974-EB67-4376-90E3-758FA585BE3C}"/>
    <hyperlink ref="H80" r:id="rId60" xr:uid="{5EAFA90A-15F4-406B-BEE0-C8BD9AF17AD7}"/>
    <hyperlink ref="H83" r:id="rId61" xr:uid="{33081998-9E8F-4E06-ABEE-68F59F19A9C5}"/>
    <hyperlink ref="H85" r:id="rId62" xr:uid="{425A2704-4A10-43C5-9B96-5DF0E746ACDF}"/>
    <hyperlink ref="H86" r:id="rId63" xr:uid="{A35CC3DD-BBEF-457C-BC79-69B655E3381E}"/>
    <hyperlink ref="H84" r:id="rId64" xr:uid="{2D5A6F43-FC08-4675-8478-F888484E29B1}"/>
    <hyperlink ref="H82" r:id="rId65" xr:uid="{8E8CF035-8A84-4DBF-B585-F578A51A88F4}"/>
    <hyperlink ref="H79" r:id="rId66" xr:uid="{09A1EA4D-670A-468A-AA28-795ED7962005}"/>
    <hyperlink ref="H81" r:id="rId67" xr:uid="{FC0185DB-0CCF-440C-8103-94C09752C06E}"/>
    <hyperlink ref="H93" r:id="rId68" xr:uid="{84CC2E0A-B4C3-4933-A4A9-31083D730871}"/>
    <hyperlink ref="H91" r:id="rId69" xr:uid="{1FB7FFAA-A2F4-45B3-B033-EA2FD44F1AC1}"/>
    <hyperlink ref="H94" r:id="rId70" xr:uid="{637ADEEE-2AFE-4738-8A87-08D225714658}"/>
    <hyperlink ref="H92" r:id="rId71" xr:uid="{310C84A3-AE65-4565-B0A0-77F6D6B299BF}"/>
    <hyperlink ref="H90" r:id="rId72" xr:uid="{0013C532-B5D7-41CB-A0B6-FB0D385863FD}"/>
    <hyperlink ref="H95" r:id="rId73" xr:uid="{1E7B1429-BF4F-4487-85FB-D180F38DC3CB}"/>
    <hyperlink ref="H19" r:id="rId74" xr:uid="{D87B746B-0C51-4BA3-8D1A-7840B40FB270}"/>
    <hyperlink ref="H78" r:id="rId75" xr:uid="{D32689A8-0172-403D-83A3-91700EF3EB6F}"/>
    <hyperlink ref="H77" r:id="rId76" xr:uid="{ED742659-D837-49B0-ABE9-A8D1D0F1EBB7}"/>
    <hyperlink ref="H47" r:id="rId77" tooltip="libig@mednet.org.uy" display="mailto:libig@mednet.org.uy" xr:uid="{AC64093A-D6B7-4839-BA4E-24013F3DC60E}"/>
    <hyperlink ref="H76" r:id="rId78" xr:uid="{33AC67AB-177F-4678-BCC5-8EFF53070436}"/>
    <hyperlink ref="H46" r:id="rId79" xr:uid="{008ACDA3-F016-4356-88CD-B0D3AA3F2B23}"/>
    <hyperlink ref="H33" r:id="rId80" display="mailto:raquelferfain@hotmail.com" xr:uid="{07648553-2D6B-4CE5-AD07-A2884762F4B6}"/>
    <hyperlink ref="H88" r:id="rId81" display="mailto:ritapiria@gmail.com" xr:uid="{4A5FED45-2D35-4271-81AC-D58DC00AA75C}"/>
  </hyperlinks>
  <pageMargins left="0.7" right="0.7" top="0.75" bottom="0.75" header="0.3" footer="0.3"/>
  <pageSetup paperSize="9" orientation="portrait" horizontalDpi="360" verticalDpi="360" r:id="rId82"/>
  <legacyDrawing r:id="rId8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66BC2-6BFA-48A2-8FEE-95B7CA8DC7C4}">
  <dimension ref="B2:G62"/>
  <sheetViews>
    <sheetView topLeftCell="A33" zoomScale="115" zoomScaleNormal="115" workbookViewId="0">
      <selection activeCell="I43" sqref="I43"/>
    </sheetView>
  </sheetViews>
  <sheetFormatPr baseColWidth="10" defaultRowHeight="15" x14ac:dyDescent="0.25"/>
  <cols>
    <col min="2" max="2" width="8" customWidth="1"/>
    <col min="3" max="3" width="47.7109375" customWidth="1"/>
    <col min="4" max="4" width="17.7109375" customWidth="1"/>
    <col min="5" max="5" width="16.42578125" customWidth="1"/>
  </cols>
  <sheetData>
    <row r="2" spans="2:7" x14ac:dyDescent="0.25">
      <c r="E2" t="s">
        <v>4</v>
      </c>
      <c r="F2" s="24"/>
      <c r="G2" t="s">
        <v>247</v>
      </c>
    </row>
    <row r="3" spans="2:7" ht="15.75" x14ac:dyDescent="0.25">
      <c r="B3" s="31" t="s">
        <v>0</v>
      </c>
      <c r="C3" s="31" t="s">
        <v>1</v>
      </c>
      <c r="D3" s="31" t="s">
        <v>2</v>
      </c>
      <c r="E3" s="31" t="s">
        <v>3</v>
      </c>
      <c r="F3" s="31" t="s">
        <v>239</v>
      </c>
    </row>
    <row r="4" spans="2:7" x14ac:dyDescent="0.25">
      <c r="B4" s="25">
        <v>44928</v>
      </c>
      <c r="C4" s="28" t="s">
        <v>5</v>
      </c>
      <c r="D4" s="52">
        <v>200</v>
      </c>
      <c r="E4" s="28"/>
      <c r="F4" s="29">
        <f>+F2+D4-E4</f>
        <v>200</v>
      </c>
      <c r="G4" s="52" t="s">
        <v>255</v>
      </c>
    </row>
    <row r="5" spans="2:7" x14ac:dyDescent="0.25">
      <c r="B5" s="26">
        <v>44928</v>
      </c>
      <c r="C5" s="29" t="s">
        <v>5</v>
      </c>
      <c r="D5" s="52">
        <v>2400</v>
      </c>
      <c r="E5" s="29"/>
      <c r="F5" s="29">
        <f>+F4+D5-E5</f>
        <v>2600</v>
      </c>
      <c r="G5" s="52" t="s">
        <v>367</v>
      </c>
    </row>
    <row r="6" spans="2:7" x14ac:dyDescent="0.25">
      <c r="B6" s="26">
        <v>44928</v>
      </c>
      <c r="C6" s="29" t="s">
        <v>15</v>
      </c>
      <c r="D6" s="29">
        <v>1200</v>
      </c>
      <c r="E6" s="29"/>
      <c r="F6" s="29">
        <f t="shared" ref="F6:F60" si="0">+F5+D6-E6</f>
        <v>3800</v>
      </c>
    </row>
    <row r="7" spans="2:7" x14ac:dyDescent="0.25">
      <c r="B7" s="26">
        <v>44929</v>
      </c>
      <c r="C7" s="29" t="s">
        <v>6</v>
      </c>
      <c r="D7" s="29">
        <v>1200</v>
      </c>
      <c r="E7" s="29"/>
      <c r="F7" s="29">
        <f t="shared" si="0"/>
        <v>5000</v>
      </c>
    </row>
    <row r="8" spans="2:7" x14ac:dyDescent="0.25">
      <c r="B8" s="26">
        <v>44929</v>
      </c>
      <c r="C8" s="29" t="s">
        <v>7</v>
      </c>
      <c r="D8" s="29">
        <v>200</v>
      </c>
      <c r="E8" s="29"/>
      <c r="F8" s="29">
        <f t="shared" si="0"/>
        <v>5200</v>
      </c>
    </row>
    <row r="9" spans="2:7" x14ac:dyDescent="0.25">
      <c r="B9" s="26">
        <v>44929</v>
      </c>
      <c r="C9" s="29" t="s">
        <v>5</v>
      </c>
      <c r="D9" s="52">
        <v>200</v>
      </c>
      <c r="E9" s="29"/>
      <c r="F9" s="29">
        <f t="shared" si="0"/>
        <v>5400</v>
      </c>
      <c r="G9" s="52" t="s">
        <v>274</v>
      </c>
    </row>
    <row r="10" spans="2:7" x14ac:dyDescent="0.25">
      <c r="B10" s="26">
        <v>44930</v>
      </c>
      <c r="C10" s="29" t="s">
        <v>5</v>
      </c>
      <c r="D10" s="32">
        <v>800</v>
      </c>
      <c r="E10" s="29"/>
      <c r="F10" s="29">
        <f t="shared" si="0"/>
        <v>6200</v>
      </c>
    </row>
    <row r="11" spans="2:7" x14ac:dyDescent="0.25">
      <c r="B11" s="26">
        <v>44931</v>
      </c>
      <c r="C11" s="29" t="s">
        <v>9</v>
      </c>
      <c r="D11" s="29">
        <v>200</v>
      </c>
      <c r="E11" s="29"/>
      <c r="F11" s="29">
        <f t="shared" si="0"/>
        <v>6400</v>
      </c>
    </row>
    <row r="12" spans="2:7" x14ac:dyDescent="0.25">
      <c r="B12" s="26">
        <v>44931</v>
      </c>
      <c r="C12" s="29" t="s">
        <v>8</v>
      </c>
      <c r="D12" s="29">
        <v>200</v>
      </c>
      <c r="E12" s="29"/>
      <c r="F12" s="29">
        <f t="shared" si="0"/>
        <v>6600</v>
      </c>
    </row>
    <row r="13" spans="2:7" x14ac:dyDescent="0.25">
      <c r="B13" s="26">
        <v>44931</v>
      </c>
      <c r="C13" s="29" t="s">
        <v>241</v>
      </c>
      <c r="D13" s="29">
        <v>2400</v>
      </c>
      <c r="E13" s="29"/>
      <c r="F13" s="29">
        <f t="shared" si="0"/>
        <v>9000</v>
      </c>
    </row>
    <row r="14" spans="2:7" x14ac:dyDescent="0.25">
      <c r="B14" s="26">
        <v>44935</v>
      </c>
      <c r="C14" s="29" t="s">
        <v>14</v>
      </c>
      <c r="D14" s="29">
        <v>1200</v>
      </c>
      <c r="E14" s="29"/>
      <c r="F14" s="29">
        <f t="shared" si="0"/>
        <v>10200</v>
      </c>
    </row>
    <row r="15" spans="2:7" x14ac:dyDescent="0.25">
      <c r="B15" s="26">
        <v>44935</v>
      </c>
      <c r="C15" s="29" t="s">
        <v>242</v>
      </c>
      <c r="D15" s="29">
        <v>2400</v>
      </c>
      <c r="E15" s="29"/>
      <c r="F15" s="29">
        <f t="shared" si="0"/>
        <v>12600</v>
      </c>
    </row>
    <row r="16" spans="2:7" x14ac:dyDescent="0.25">
      <c r="B16" s="26">
        <v>44935</v>
      </c>
      <c r="C16" s="29" t="s">
        <v>10</v>
      </c>
      <c r="D16" s="52">
        <v>2800</v>
      </c>
      <c r="E16" s="29"/>
      <c r="F16" s="29">
        <f t="shared" si="0"/>
        <v>15400</v>
      </c>
      <c r="G16" s="53" t="s">
        <v>253</v>
      </c>
    </row>
    <row r="17" spans="2:7" x14ac:dyDescent="0.25">
      <c r="B17" s="26">
        <v>44936</v>
      </c>
      <c r="C17" s="29" t="s">
        <v>11</v>
      </c>
      <c r="D17" s="32">
        <v>200</v>
      </c>
      <c r="E17" s="29"/>
      <c r="F17" s="29">
        <f t="shared" si="0"/>
        <v>15600</v>
      </c>
    </row>
    <row r="18" spans="2:7" x14ac:dyDescent="0.25">
      <c r="B18" s="26">
        <v>44936</v>
      </c>
      <c r="C18" s="29" t="s">
        <v>243</v>
      </c>
      <c r="D18" s="29">
        <v>600</v>
      </c>
      <c r="E18" s="29"/>
      <c r="F18" s="29">
        <f t="shared" si="0"/>
        <v>16200</v>
      </c>
    </row>
    <row r="19" spans="2:7" x14ac:dyDescent="0.25">
      <c r="B19" s="26">
        <v>44936</v>
      </c>
      <c r="C19" s="29" t="s">
        <v>12</v>
      </c>
      <c r="D19" s="29"/>
      <c r="E19" s="29">
        <v>10000</v>
      </c>
      <c r="F19" s="29">
        <f t="shared" si="0"/>
        <v>6200</v>
      </c>
    </row>
    <row r="20" spans="2:7" x14ac:dyDescent="0.25">
      <c r="B20" s="26">
        <v>44936</v>
      </c>
      <c r="C20" s="29" t="s">
        <v>13</v>
      </c>
      <c r="D20" s="29">
        <v>2400</v>
      </c>
      <c r="E20" s="29"/>
      <c r="F20" s="29">
        <f t="shared" si="0"/>
        <v>8600</v>
      </c>
    </row>
    <row r="21" spans="2:7" x14ac:dyDescent="0.25">
      <c r="B21" s="26">
        <v>44938</v>
      </c>
      <c r="C21" s="29" t="s">
        <v>17</v>
      </c>
      <c r="D21" s="29">
        <v>1200</v>
      </c>
      <c r="E21" s="29"/>
      <c r="F21" s="29">
        <f t="shared" si="0"/>
        <v>9800</v>
      </c>
    </row>
    <row r="22" spans="2:7" x14ac:dyDescent="0.25">
      <c r="B22" s="26">
        <v>44942</v>
      </c>
      <c r="C22" s="29" t="s">
        <v>16</v>
      </c>
      <c r="D22" s="29">
        <v>200</v>
      </c>
      <c r="E22" s="29"/>
      <c r="F22" s="29">
        <f t="shared" si="0"/>
        <v>10000</v>
      </c>
    </row>
    <row r="23" spans="2:7" x14ac:dyDescent="0.25">
      <c r="B23" s="26">
        <v>44942</v>
      </c>
      <c r="C23" s="29" t="s">
        <v>18</v>
      </c>
      <c r="D23" s="29">
        <v>2000</v>
      </c>
      <c r="E23" s="29"/>
      <c r="F23" s="29">
        <f t="shared" si="0"/>
        <v>12000</v>
      </c>
    </row>
    <row r="24" spans="2:7" x14ac:dyDescent="0.25">
      <c r="B24" s="26">
        <v>44942</v>
      </c>
      <c r="C24" s="29" t="s">
        <v>19</v>
      </c>
      <c r="D24" s="29">
        <v>2000</v>
      </c>
      <c r="E24" s="29"/>
      <c r="F24" s="29">
        <f t="shared" si="0"/>
        <v>14000</v>
      </c>
    </row>
    <row r="25" spans="2:7" x14ac:dyDescent="0.25">
      <c r="B25" s="26">
        <v>44942</v>
      </c>
      <c r="C25" s="29" t="s">
        <v>20</v>
      </c>
      <c r="D25" s="29">
        <v>12000</v>
      </c>
      <c r="E25" s="29"/>
      <c r="F25" s="29">
        <f t="shared" si="0"/>
        <v>26000</v>
      </c>
    </row>
    <row r="26" spans="2:7" x14ac:dyDescent="0.25">
      <c r="B26" s="26">
        <v>44942</v>
      </c>
      <c r="C26" s="29" t="s">
        <v>21</v>
      </c>
      <c r="D26" s="29">
        <v>2400</v>
      </c>
      <c r="E26" s="29"/>
      <c r="F26" s="29">
        <f t="shared" si="0"/>
        <v>28400</v>
      </c>
    </row>
    <row r="27" spans="2:7" x14ac:dyDescent="0.25">
      <c r="B27" s="26">
        <v>44942</v>
      </c>
      <c r="C27" s="29" t="s">
        <v>10</v>
      </c>
      <c r="D27" s="52">
        <v>2000</v>
      </c>
      <c r="E27" s="29"/>
      <c r="F27" s="29">
        <f t="shared" si="0"/>
        <v>30400</v>
      </c>
      <c r="G27" s="52" t="s">
        <v>273</v>
      </c>
    </row>
    <row r="28" spans="2:7" x14ac:dyDescent="0.25">
      <c r="B28" s="26">
        <v>44942</v>
      </c>
      <c r="C28" s="29" t="s">
        <v>22</v>
      </c>
      <c r="D28" s="29">
        <v>2400</v>
      </c>
      <c r="E28" s="29"/>
      <c r="F28" s="29">
        <f t="shared" si="0"/>
        <v>32800</v>
      </c>
    </row>
    <row r="29" spans="2:7" x14ac:dyDescent="0.25">
      <c r="B29" s="26">
        <v>44942</v>
      </c>
      <c r="C29" s="29" t="s">
        <v>23</v>
      </c>
      <c r="D29" s="29">
        <v>2400</v>
      </c>
      <c r="E29" s="29"/>
      <c r="F29" s="29">
        <f t="shared" si="0"/>
        <v>35200</v>
      </c>
    </row>
    <row r="30" spans="2:7" x14ac:dyDescent="0.25">
      <c r="B30" s="26">
        <v>44942</v>
      </c>
      <c r="C30" s="29" t="s">
        <v>24</v>
      </c>
      <c r="D30" s="29">
        <v>2000</v>
      </c>
      <c r="E30" s="29"/>
      <c r="F30" s="29">
        <f t="shared" si="0"/>
        <v>37200</v>
      </c>
    </row>
    <row r="31" spans="2:7" x14ac:dyDescent="0.25">
      <c r="B31" s="26">
        <v>44942</v>
      </c>
      <c r="C31" s="29" t="s">
        <v>11</v>
      </c>
      <c r="D31" s="52">
        <v>1300</v>
      </c>
      <c r="E31" s="29"/>
      <c r="F31" s="29">
        <f t="shared" si="0"/>
        <v>38500</v>
      </c>
      <c r="G31" s="52" t="s">
        <v>366</v>
      </c>
    </row>
    <row r="32" spans="2:7" x14ac:dyDescent="0.25">
      <c r="B32" s="26">
        <v>44942</v>
      </c>
      <c r="C32" s="29" t="s">
        <v>25</v>
      </c>
      <c r="D32" s="32">
        <v>2400</v>
      </c>
      <c r="E32" s="29"/>
      <c r="F32" s="29">
        <f t="shared" si="0"/>
        <v>40900</v>
      </c>
    </row>
    <row r="33" spans="2:7" x14ac:dyDescent="0.25">
      <c r="B33" s="26">
        <v>44943</v>
      </c>
      <c r="C33" s="29" t="s">
        <v>26</v>
      </c>
      <c r="D33" s="29">
        <v>2000</v>
      </c>
      <c r="E33" s="29"/>
      <c r="F33" s="29">
        <f t="shared" si="0"/>
        <v>42900</v>
      </c>
    </row>
    <row r="34" spans="2:7" x14ac:dyDescent="0.25">
      <c r="B34" s="26">
        <v>44943</v>
      </c>
      <c r="C34" s="29" t="s">
        <v>5</v>
      </c>
      <c r="D34" s="32">
        <v>2000</v>
      </c>
      <c r="E34" s="29"/>
      <c r="F34" s="29">
        <f t="shared" si="0"/>
        <v>44900</v>
      </c>
    </row>
    <row r="35" spans="2:7" x14ac:dyDescent="0.25">
      <c r="B35" s="26">
        <v>44943</v>
      </c>
      <c r="C35" s="29" t="s">
        <v>27</v>
      </c>
      <c r="D35" s="29">
        <v>2000</v>
      </c>
      <c r="E35" s="29"/>
      <c r="F35" s="29">
        <f t="shared" si="0"/>
        <v>46900</v>
      </c>
    </row>
    <row r="36" spans="2:7" x14ac:dyDescent="0.25">
      <c r="B36" s="26">
        <v>44943</v>
      </c>
      <c r="C36" s="29" t="s">
        <v>28</v>
      </c>
      <c r="D36" s="29">
        <v>2000</v>
      </c>
      <c r="E36" s="29"/>
      <c r="F36" s="29">
        <f t="shared" si="0"/>
        <v>48900</v>
      </c>
    </row>
    <row r="37" spans="2:7" x14ac:dyDescent="0.25">
      <c r="B37" s="26">
        <v>44943</v>
      </c>
      <c r="C37" s="29" t="s">
        <v>29</v>
      </c>
      <c r="D37" s="29"/>
      <c r="E37" s="29">
        <v>12000</v>
      </c>
      <c r="F37" s="29">
        <f t="shared" si="0"/>
        <v>36900</v>
      </c>
    </row>
    <row r="38" spans="2:7" x14ac:dyDescent="0.25">
      <c r="B38" s="26">
        <v>44944</v>
      </c>
      <c r="C38" s="29" t="s">
        <v>30</v>
      </c>
      <c r="D38" s="29">
        <v>4000</v>
      </c>
      <c r="E38" s="29"/>
      <c r="F38" s="29">
        <f t="shared" si="0"/>
        <v>40900</v>
      </c>
    </row>
    <row r="39" spans="2:7" x14ac:dyDescent="0.25">
      <c r="B39" s="26">
        <v>44944</v>
      </c>
      <c r="C39" s="29" t="s">
        <v>11</v>
      </c>
      <c r="D39" s="52">
        <v>2400</v>
      </c>
      <c r="E39" s="29"/>
      <c r="F39" s="29">
        <f t="shared" si="0"/>
        <v>43300</v>
      </c>
      <c r="G39" s="52" t="s">
        <v>369</v>
      </c>
    </row>
    <row r="40" spans="2:7" x14ac:dyDescent="0.25">
      <c r="B40" s="26">
        <v>44944</v>
      </c>
      <c r="C40" s="29" t="s">
        <v>5</v>
      </c>
      <c r="D40" s="32">
        <v>2000</v>
      </c>
      <c r="E40" s="29"/>
      <c r="F40" s="29">
        <f t="shared" si="0"/>
        <v>45300</v>
      </c>
    </row>
    <row r="41" spans="2:7" x14ac:dyDescent="0.25">
      <c r="B41" s="26">
        <v>44945</v>
      </c>
      <c r="C41" s="29" t="s">
        <v>31</v>
      </c>
      <c r="D41" s="29">
        <v>2200</v>
      </c>
      <c r="E41" s="29"/>
      <c r="F41" s="29">
        <f t="shared" si="0"/>
        <v>47500</v>
      </c>
    </row>
    <row r="42" spans="2:7" x14ac:dyDescent="0.25">
      <c r="B42" s="26">
        <v>44946</v>
      </c>
      <c r="C42" s="29" t="s">
        <v>32</v>
      </c>
      <c r="D42" s="29">
        <v>2000</v>
      </c>
      <c r="E42" s="29"/>
      <c r="F42" s="29">
        <f t="shared" si="0"/>
        <v>49500</v>
      </c>
    </row>
    <row r="43" spans="2:7" x14ac:dyDescent="0.25">
      <c r="B43" s="26">
        <v>44946</v>
      </c>
      <c r="C43" s="29" t="s">
        <v>244</v>
      </c>
      <c r="D43" s="29">
        <v>600</v>
      </c>
      <c r="E43" s="29"/>
      <c r="F43" s="29">
        <f t="shared" si="0"/>
        <v>50100</v>
      </c>
    </row>
    <row r="44" spans="2:7" x14ac:dyDescent="0.25">
      <c r="B44" s="26">
        <v>44946</v>
      </c>
      <c r="C44" s="29" t="s">
        <v>33</v>
      </c>
      <c r="D44" s="29">
        <v>2000</v>
      </c>
      <c r="E44" s="29"/>
      <c r="F44" s="29">
        <f t="shared" si="0"/>
        <v>52100</v>
      </c>
    </row>
    <row r="45" spans="2:7" x14ac:dyDescent="0.25">
      <c r="B45" s="26">
        <v>44949</v>
      </c>
      <c r="C45" s="29" t="s">
        <v>34</v>
      </c>
      <c r="D45" s="29">
        <v>2400</v>
      </c>
      <c r="E45" s="29"/>
      <c r="F45" s="29">
        <f t="shared" si="0"/>
        <v>54500</v>
      </c>
    </row>
    <row r="46" spans="2:7" x14ac:dyDescent="0.25">
      <c r="B46" s="26">
        <v>44949</v>
      </c>
      <c r="C46" s="29" t="s">
        <v>35</v>
      </c>
      <c r="D46" s="29">
        <v>2000</v>
      </c>
      <c r="E46" s="29"/>
      <c r="F46" s="29">
        <f t="shared" si="0"/>
        <v>56500</v>
      </c>
    </row>
    <row r="47" spans="2:7" x14ac:dyDescent="0.25">
      <c r="B47" s="26">
        <v>44949</v>
      </c>
      <c r="C47" s="29" t="s">
        <v>36</v>
      </c>
      <c r="D47" s="32">
        <v>1200</v>
      </c>
      <c r="E47" s="29"/>
      <c r="F47" s="29">
        <f t="shared" si="0"/>
        <v>57700</v>
      </c>
    </row>
    <row r="48" spans="2:7" x14ac:dyDescent="0.25">
      <c r="B48" s="26">
        <v>44949</v>
      </c>
      <c r="C48" s="29" t="s">
        <v>5</v>
      </c>
      <c r="D48" s="32">
        <v>2000</v>
      </c>
      <c r="E48" s="29"/>
      <c r="F48" s="29">
        <f t="shared" si="0"/>
        <v>59700</v>
      </c>
    </row>
    <row r="49" spans="2:6" x14ac:dyDescent="0.25">
      <c r="B49" s="26">
        <v>44949</v>
      </c>
      <c r="C49" s="29" t="s">
        <v>37</v>
      </c>
      <c r="D49" s="29">
        <v>2000</v>
      </c>
      <c r="E49" s="29"/>
      <c r="F49" s="29">
        <f t="shared" si="0"/>
        <v>61700</v>
      </c>
    </row>
    <row r="50" spans="2:6" x14ac:dyDescent="0.25">
      <c r="B50" s="26">
        <v>44950</v>
      </c>
      <c r="C50" s="29" t="s">
        <v>5</v>
      </c>
      <c r="D50" s="32">
        <v>1100</v>
      </c>
      <c r="E50" s="29"/>
      <c r="F50" s="29">
        <f t="shared" si="0"/>
        <v>62800</v>
      </c>
    </row>
    <row r="51" spans="2:6" x14ac:dyDescent="0.25">
      <c r="B51" s="26">
        <v>44950</v>
      </c>
      <c r="C51" s="29" t="s">
        <v>38</v>
      </c>
      <c r="D51" s="29">
        <v>2000</v>
      </c>
      <c r="E51" s="29"/>
      <c r="F51" s="29">
        <f t="shared" si="0"/>
        <v>64800</v>
      </c>
    </row>
    <row r="52" spans="2:6" x14ac:dyDescent="0.25">
      <c r="B52" s="26">
        <v>44950</v>
      </c>
      <c r="C52" s="29" t="s">
        <v>39</v>
      </c>
      <c r="D52" s="29">
        <v>2000</v>
      </c>
      <c r="E52" s="29"/>
      <c r="F52" s="29">
        <f t="shared" si="0"/>
        <v>66800</v>
      </c>
    </row>
    <row r="53" spans="2:6" x14ac:dyDescent="0.25">
      <c r="B53" s="26">
        <v>44951</v>
      </c>
      <c r="C53" s="29" t="s">
        <v>40</v>
      </c>
      <c r="D53" s="29">
        <v>1100</v>
      </c>
      <c r="E53" s="29"/>
      <c r="F53" s="29">
        <f t="shared" si="0"/>
        <v>67900</v>
      </c>
    </row>
    <row r="54" spans="2:6" x14ac:dyDescent="0.25">
      <c r="B54" s="26">
        <v>44952</v>
      </c>
      <c r="C54" s="29" t="s">
        <v>41</v>
      </c>
      <c r="D54" s="29">
        <v>4000</v>
      </c>
      <c r="E54" s="29"/>
      <c r="F54" s="29">
        <f t="shared" si="0"/>
        <v>71900</v>
      </c>
    </row>
    <row r="55" spans="2:6" x14ac:dyDescent="0.25">
      <c r="B55" s="26">
        <v>44953</v>
      </c>
      <c r="C55" s="29" t="s">
        <v>42</v>
      </c>
      <c r="D55" s="29">
        <v>2000</v>
      </c>
      <c r="E55" s="29"/>
      <c r="F55" s="29">
        <f t="shared" si="0"/>
        <v>73900</v>
      </c>
    </row>
    <row r="56" spans="2:6" x14ac:dyDescent="0.25">
      <c r="B56" s="26">
        <v>44953</v>
      </c>
      <c r="C56" s="29" t="s">
        <v>43</v>
      </c>
      <c r="D56" s="29">
        <v>2000</v>
      </c>
      <c r="E56" s="29"/>
      <c r="F56" s="29">
        <f t="shared" si="0"/>
        <v>75900</v>
      </c>
    </row>
    <row r="57" spans="2:6" x14ac:dyDescent="0.25">
      <c r="B57" s="26">
        <v>44953</v>
      </c>
      <c r="C57" s="29" t="s">
        <v>44</v>
      </c>
      <c r="D57" s="29">
        <v>2000</v>
      </c>
      <c r="E57" s="29"/>
      <c r="F57" s="29">
        <f t="shared" si="0"/>
        <v>77900</v>
      </c>
    </row>
    <row r="58" spans="2:6" x14ac:dyDescent="0.25">
      <c r="B58" s="26">
        <v>44956</v>
      </c>
      <c r="C58" s="29" t="s">
        <v>45</v>
      </c>
      <c r="D58" s="32">
        <v>2400</v>
      </c>
      <c r="E58" s="29"/>
      <c r="F58" s="29">
        <f t="shared" si="0"/>
        <v>80300</v>
      </c>
    </row>
    <row r="59" spans="2:6" x14ac:dyDescent="0.25">
      <c r="B59" s="26">
        <v>44956</v>
      </c>
      <c r="C59" s="29" t="s">
        <v>11</v>
      </c>
      <c r="D59" s="32">
        <v>200</v>
      </c>
      <c r="E59" s="29"/>
      <c r="F59" s="29">
        <f t="shared" si="0"/>
        <v>80500</v>
      </c>
    </row>
    <row r="60" spans="2:6" x14ac:dyDescent="0.25">
      <c r="B60" s="27">
        <v>44957</v>
      </c>
      <c r="C60" s="30" t="s">
        <v>46</v>
      </c>
      <c r="D60" s="30"/>
      <c r="E60" s="30">
        <v>201.15</v>
      </c>
      <c r="F60" s="30">
        <f t="shared" si="0"/>
        <v>80298.850000000006</v>
      </c>
    </row>
    <row r="62" spans="2:6" x14ac:dyDescent="0.25">
      <c r="B62" s="23"/>
      <c r="C62" s="33" t="s">
        <v>240</v>
      </c>
    </row>
  </sheetData>
  <phoneticPr fontId="1" type="noConversion"/>
  <pageMargins left="0.7" right="0.7" top="0.75" bottom="0.75" header="0.3" footer="0.3"/>
  <pageSetup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12346-7086-4A22-B596-847AEA8027E9}">
  <dimension ref="B2:G15"/>
  <sheetViews>
    <sheetView workbookViewId="0">
      <selection activeCell="C14" sqref="C14"/>
    </sheetView>
  </sheetViews>
  <sheetFormatPr baseColWidth="10" defaultRowHeight="15" x14ac:dyDescent="0.25"/>
  <cols>
    <col min="2" max="2" width="8" customWidth="1"/>
    <col min="3" max="3" width="47.7109375" customWidth="1"/>
    <col min="4" max="4" width="17.7109375" customWidth="1"/>
    <col min="5" max="5" width="16.42578125" customWidth="1"/>
  </cols>
  <sheetData>
    <row r="2" spans="2:7" x14ac:dyDescent="0.25">
      <c r="E2" t="s">
        <v>47</v>
      </c>
      <c r="F2" s="24"/>
      <c r="G2" t="s">
        <v>247</v>
      </c>
    </row>
    <row r="3" spans="2:7" ht="15.75" x14ac:dyDescent="0.25">
      <c r="B3" s="31" t="s">
        <v>0</v>
      </c>
      <c r="C3" s="31" t="s">
        <v>1</v>
      </c>
      <c r="D3" s="31" t="s">
        <v>2</v>
      </c>
      <c r="E3" s="31" t="s">
        <v>3</v>
      </c>
      <c r="F3" s="31" t="s">
        <v>239</v>
      </c>
    </row>
    <row r="4" spans="2:7" x14ac:dyDescent="0.25">
      <c r="B4" s="25">
        <v>44958</v>
      </c>
      <c r="C4" s="28" t="s">
        <v>48</v>
      </c>
      <c r="D4" s="28">
        <v>4000</v>
      </c>
      <c r="E4" s="28"/>
      <c r="F4" s="28">
        <f>+F2+D4-E4</f>
        <v>4000</v>
      </c>
    </row>
    <row r="5" spans="2:7" x14ac:dyDescent="0.25">
      <c r="B5" s="26">
        <v>44959</v>
      </c>
      <c r="C5" s="29" t="s">
        <v>5</v>
      </c>
      <c r="D5" s="57">
        <v>200</v>
      </c>
      <c r="E5" s="29"/>
      <c r="F5" s="29">
        <f>+F4+D5-E5</f>
        <v>4200</v>
      </c>
      <c r="G5" s="57" t="s">
        <v>255</v>
      </c>
    </row>
    <row r="6" spans="2:7" x14ac:dyDescent="0.25">
      <c r="B6" s="26">
        <v>44963</v>
      </c>
      <c r="C6" s="29" t="s">
        <v>11</v>
      </c>
      <c r="D6" s="57">
        <v>200</v>
      </c>
      <c r="E6" s="29"/>
      <c r="F6" s="29">
        <f t="shared" ref="F6:F13" si="0">+F5+D6-E6</f>
        <v>4400</v>
      </c>
      <c r="G6" s="57" t="s">
        <v>274</v>
      </c>
    </row>
    <row r="7" spans="2:7" x14ac:dyDescent="0.25">
      <c r="B7" s="26">
        <v>44963</v>
      </c>
      <c r="C7" s="29" t="s">
        <v>49</v>
      </c>
      <c r="D7" s="29">
        <v>200</v>
      </c>
      <c r="E7" s="29"/>
      <c r="F7" s="29">
        <f t="shared" si="0"/>
        <v>4600</v>
      </c>
    </row>
    <row r="8" spans="2:7" x14ac:dyDescent="0.25">
      <c r="B8" s="26">
        <v>44964</v>
      </c>
      <c r="C8" s="29" t="s">
        <v>50</v>
      </c>
      <c r="D8" s="29">
        <v>2000</v>
      </c>
      <c r="E8" s="29"/>
      <c r="F8" s="29">
        <f t="shared" si="0"/>
        <v>6600</v>
      </c>
    </row>
    <row r="9" spans="2:7" x14ac:dyDescent="0.25">
      <c r="B9" s="26">
        <v>44966</v>
      </c>
      <c r="C9" s="29" t="s">
        <v>11</v>
      </c>
      <c r="D9" s="29">
        <v>2000</v>
      </c>
      <c r="E9" s="29"/>
      <c r="F9" s="29">
        <f t="shared" si="0"/>
        <v>8600</v>
      </c>
    </row>
    <row r="10" spans="2:7" x14ac:dyDescent="0.25">
      <c r="B10" s="26">
        <v>44972</v>
      </c>
      <c r="C10" s="29" t="s">
        <v>51</v>
      </c>
      <c r="D10" s="29">
        <v>200</v>
      </c>
      <c r="E10" s="29"/>
      <c r="F10" s="29">
        <f t="shared" si="0"/>
        <v>8800</v>
      </c>
    </row>
    <row r="11" spans="2:7" x14ac:dyDescent="0.25">
      <c r="B11" s="26">
        <v>44974</v>
      </c>
      <c r="C11" s="29" t="s">
        <v>52</v>
      </c>
      <c r="D11" s="29">
        <v>2000</v>
      </c>
      <c r="E11" s="29"/>
      <c r="F11" s="29">
        <f t="shared" si="0"/>
        <v>10800</v>
      </c>
    </row>
    <row r="12" spans="2:7" x14ac:dyDescent="0.25">
      <c r="B12" s="26">
        <v>44981</v>
      </c>
      <c r="C12" s="29" t="s">
        <v>53</v>
      </c>
      <c r="D12" s="29">
        <v>1200</v>
      </c>
      <c r="E12" s="29"/>
      <c r="F12" s="29">
        <f t="shared" si="0"/>
        <v>12000</v>
      </c>
    </row>
    <row r="13" spans="2:7" x14ac:dyDescent="0.25">
      <c r="B13" s="27">
        <v>44981</v>
      </c>
      <c r="C13" s="30" t="s">
        <v>11</v>
      </c>
      <c r="D13" s="30">
        <v>2400</v>
      </c>
      <c r="E13" s="30"/>
      <c r="F13" s="30">
        <f t="shared" si="0"/>
        <v>14400</v>
      </c>
    </row>
    <row r="15" spans="2:7" x14ac:dyDescent="0.25">
      <c r="B15" s="23"/>
      <c r="C15" s="33" t="s">
        <v>240</v>
      </c>
    </row>
  </sheetData>
  <pageMargins left="0.7" right="0.7" top="0.75" bottom="0.75" header="0.3" footer="0.3"/>
  <pageSetup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B3A3D-9787-4D94-8F83-8E0BA01AAD86}">
  <dimension ref="B2:G15"/>
  <sheetViews>
    <sheetView workbookViewId="0">
      <selection activeCell="H8" sqref="H8"/>
    </sheetView>
  </sheetViews>
  <sheetFormatPr baseColWidth="10" defaultRowHeight="15" x14ac:dyDescent="0.25"/>
  <cols>
    <col min="2" max="2" width="8" customWidth="1"/>
    <col min="3" max="3" width="47.7109375" customWidth="1"/>
    <col min="4" max="4" width="17.7109375" customWidth="1"/>
    <col min="5" max="5" width="16.42578125" customWidth="1"/>
  </cols>
  <sheetData>
    <row r="2" spans="2:7" x14ac:dyDescent="0.25">
      <c r="E2" t="s">
        <v>54</v>
      </c>
      <c r="F2" s="24"/>
      <c r="G2" t="s">
        <v>247</v>
      </c>
    </row>
    <row r="3" spans="2:7" ht="15.75" x14ac:dyDescent="0.25">
      <c r="B3" s="31" t="s">
        <v>0</v>
      </c>
      <c r="C3" s="31" t="s">
        <v>1</v>
      </c>
      <c r="D3" s="31" t="s">
        <v>2</v>
      </c>
      <c r="E3" s="31" t="s">
        <v>3</v>
      </c>
      <c r="F3" s="31" t="s">
        <v>239</v>
      </c>
    </row>
    <row r="4" spans="2:7" x14ac:dyDescent="0.25">
      <c r="B4" s="25">
        <v>44991</v>
      </c>
      <c r="C4" s="28" t="s">
        <v>5</v>
      </c>
      <c r="D4" s="56">
        <v>200</v>
      </c>
      <c r="E4" s="28"/>
      <c r="F4" s="28">
        <f>+F2+D4-E4</f>
        <v>200</v>
      </c>
      <c r="G4" s="55" t="s">
        <v>255</v>
      </c>
    </row>
    <row r="5" spans="2:7" x14ac:dyDescent="0.25">
      <c r="B5" s="26">
        <v>44991</v>
      </c>
      <c r="C5" s="29" t="s">
        <v>55</v>
      </c>
      <c r="D5" s="29">
        <v>200</v>
      </c>
      <c r="E5" s="29"/>
      <c r="F5" s="29">
        <f>+F4+D5-E5</f>
        <v>400</v>
      </c>
    </row>
    <row r="6" spans="2:7" x14ac:dyDescent="0.25">
      <c r="B6" s="26">
        <v>44991</v>
      </c>
      <c r="C6" s="29" t="s">
        <v>11</v>
      </c>
      <c r="D6" s="56">
        <v>200</v>
      </c>
      <c r="E6" s="29"/>
      <c r="F6" s="29">
        <f t="shared" ref="F6:F13" si="0">+F5+D6-E6</f>
        <v>600</v>
      </c>
      <c r="G6" s="56" t="s">
        <v>274</v>
      </c>
    </row>
    <row r="7" spans="2:7" x14ac:dyDescent="0.25">
      <c r="B7" s="26">
        <v>44993</v>
      </c>
      <c r="C7" s="29" t="s">
        <v>56</v>
      </c>
      <c r="D7" s="29">
        <v>64.709999999999994</v>
      </c>
      <c r="E7" s="29"/>
      <c r="F7" s="29">
        <f t="shared" si="0"/>
        <v>664.71</v>
      </c>
    </row>
    <row r="8" spans="2:7" x14ac:dyDescent="0.25">
      <c r="B8" s="26">
        <v>44994</v>
      </c>
      <c r="C8" s="29" t="s">
        <v>5</v>
      </c>
      <c r="D8" s="56">
        <v>2400</v>
      </c>
      <c r="E8" s="29"/>
      <c r="F8" s="29">
        <f t="shared" si="0"/>
        <v>3064.71</v>
      </c>
      <c r="G8" s="56" t="s">
        <v>372</v>
      </c>
    </row>
    <row r="9" spans="2:7" x14ac:dyDescent="0.25">
      <c r="B9" s="26">
        <v>44998</v>
      </c>
      <c r="C9" s="29" t="s">
        <v>57</v>
      </c>
      <c r="D9" s="29">
        <v>200</v>
      </c>
      <c r="E9" s="29"/>
      <c r="F9" s="29">
        <f t="shared" si="0"/>
        <v>3264.71</v>
      </c>
    </row>
    <row r="10" spans="2:7" x14ac:dyDescent="0.25">
      <c r="B10" s="26">
        <v>44999</v>
      </c>
      <c r="C10" s="29" t="s">
        <v>11</v>
      </c>
      <c r="D10" s="32">
        <v>200</v>
      </c>
      <c r="E10" s="29"/>
      <c r="F10" s="29">
        <f t="shared" si="0"/>
        <v>3464.71</v>
      </c>
    </row>
    <row r="11" spans="2:7" x14ac:dyDescent="0.25">
      <c r="B11" s="26">
        <v>45001</v>
      </c>
      <c r="C11" s="29" t="s">
        <v>58</v>
      </c>
      <c r="D11" s="29">
        <v>200</v>
      </c>
      <c r="E11" s="29"/>
      <c r="F11" s="29">
        <f t="shared" si="0"/>
        <v>3664.71</v>
      </c>
    </row>
    <row r="12" spans="2:7" x14ac:dyDescent="0.25">
      <c r="B12" s="26">
        <v>45005</v>
      </c>
      <c r="C12" s="29" t="s">
        <v>11</v>
      </c>
      <c r="D12" s="32">
        <v>2400</v>
      </c>
      <c r="E12" s="29"/>
      <c r="F12" s="29">
        <f t="shared" si="0"/>
        <v>6064.71</v>
      </c>
    </row>
    <row r="13" spans="2:7" x14ac:dyDescent="0.25">
      <c r="B13" s="27">
        <v>45008</v>
      </c>
      <c r="C13" s="30" t="s">
        <v>62</v>
      </c>
      <c r="D13" s="54">
        <v>2400</v>
      </c>
      <c r="E13" s="30"/>
      <c r="F13" s="30">
        <f t="shared" si="0"/>
        <v>8464.7099999999991</v>
      </c>
      <c r="G13" s="55" t="s">
        <v>254</v>
      </c>
    </row>
    <row r="14" spans="2:7" x14ac:dyDescent="0.25">
      <c r="B14" s="1"/>
    </row>
    <row r="15" spans="2:7" x14ac:dyDescent="0.25">
      <c r="B15" s="23"/>
      <c r="C15" s="33" t="s">
        <v>240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2052A-90DD-47B5-ABF7-E9530E526D79}">
  <dimension ref="B2:H18"/>
  <sheetViews>
    <sheetView topLeftCell="B1" workbookViewId="0">
      <selection activeCell="H15" sqref="H15"/>
    </sheetView>
  </sheetViews>
  <sheetFormatPr baseColWidth="10" defaultRowHeight="15" x14ac:dyDescent="0.25"/>
  <cols>
    <col min="2" max="2" width="8" customWidth="1"/>
    <col min="3" max="3" width="47.7109375" customWidth="1"/>
    <col min="4" max="4" width="17.7109375" customWidth="1"/>
    <col min="5" max="5" width="16.42578125" customWidth="1"/>
  </cols>
  <sheetData>
    <row r="2" spans="2:8" x14ac:dyDescent="0.25">
      <c r="E2" s="1" t="s">
        <v>59</v>
      </c>
      <c r="F2" s="24"/>
      <c r="G2" t="s">
        <v>247</v>
      </c>
    </row>
    <row r="3" spans="2:8" ht="15.75" x14ac:dyDescent="0.25">
      <c r="B3" s="31" t="s">
        <v>0</v>
      </c>
      <c r="C3" s="31" t="s">
        <v>1</v>
      </c>
      <c r="D3" s="31" t="s">
        <v>2</v>
      </c>
      <c r="E3" s="31" t="s">
        <v>3</v>
      </c>
      <c r="F3" s="31" t="s">
        <v>239</v>
      </c>
    </row>
    <row r="4" spans="2:8" x14ac:dyDescent="0.25">
      <c r="B4" s="25">
        <v>45019</v>
      </c>
      <c r="C4" s="28" t="s">
        <v>61</v>
      </c>
      <c r="D4" s="28">
        <v>200</v>
      </c>
      <c r="E4" s="28"/>
      <c r="F4" s="28">
        <f>+F2+D4</f>
        <v>200</v>
      </c>
    </row>
    <row r="5" spans="2:8" x14ac:dyDescent="0.25">
      <c r="B5" s="26">
        <v>45019</v>
      </c>
      <c r="C5" s="29" t="s">
        <v>60</v>
      </c>
      <c r="D5" s="29">
        <v>200</v>
      </c>
      <c r="E5" s="29"/>
      <c r="F5" s="29">
        <f>+F4+D5</f>
        <v>400</v>
      </c>
    </row>
    <row r="6" spans="2:8" x14ac:dyDescent="0.25">
      <c r="B6" s="26">
        <v>45021</v>
      </c>
      <c r="C6" s="29" t="s">
        <v>62</v>
      </c>
      <c r="D6" s="32">
        <v>200</v>
      </c>
      <c r="E6" s="29"/>
      <c r="F6" s="29">
        <f t="shared" ref="F6:F15" si="0">+F5+D6</f>
        <v>600</v>
      </c>
    </row>
    <row r="7" spans="2:8" x14ac:dyDescent="0.25">
      <c r="B7" s="26">
        <v>45030</v>
      </c>
      <c r="C7" s="29" t="s">
        <v>63</v>
      </c>
      <c r="D7" s="29">
        <v>200</v>
      </c>
      <c r="E7" s="29"/>
      <c r="F7" s="29">
        <f t="shared" si="0"/>
        <v>800</v>
      </c>
    </row>
    <row r="8" spans="2:8" x14ac:dyDescent="0.25">
      <c r="B8" s="26"/>
      <c r="C8" s="29"/>
      <c r="D8" s="29"/>
      <c r="E8" s="29"/>
      <c r="F8" s="29"/>
    </row>
    <row r="9" spans="2:8" x14ac:dyDescent="0.25">
      <c r="B9" s="58">
        <v>45032</v>
      </c>
      <c r="C9" s="59" t="s">
        <v>252</v>
      </c>
      <c r="D9" s="59">
        <v>1800</v>
      </c>
      <c r="E9" s="29"/>
      <c r="F9" s="29"/>
      <c r="G9" t="s">
        <v>269</v>
      </c>
      <c r="H9" t="s">
        <v>270</v>
      </c>
    </row>
    <row r="10" spans="2:8" x14ac:dyDescent="0.25">
      <c r="B10" s="58">
        <v>45033</v>
      </c>
      <c r="C10" s="59" t="s">
        <v>256</v>
      </c>
      <c r="D10" s="59">
        <v>200</v>
      </c>
      <c r="E10" s="29"/>
      <c r="F10" s="29"/>
      <c r="G10" t="s">
        <v>271</v>
      </c>
    </row>
    <row r="11" spans="2:8" x14ac:dyDescent="0.25">
      <c r="B11" s="58">
        <v>45033</v>
      </c>
      <c r="C11" s="59" t="s">
        <v>257</v>
      </c>
      <c r="D11" s="59">
        <v>200</v>
      </c>
      <c r="E11" s="29"/>
      <c r="F11" s="29">
        <f>+F7+D11</f>
        <v>1000</v>
      </c>
      <c r="G11" t="s">
        <v>269</v>
      </c>
    </row>
    <row r="12" spans="2:8" x14ac:dyDescent="0.25">
      <c r="B12" s="58">
        <v>45036</v>
      </c>
      <c r="C12" s="59" t="s">
        <v>251</v>
      </c>
      <c r="D12" s="59">
        <v>200</v>
      </c>
      <c r="E12" s="29"/>
      <c r="F12" s="29">
        <f t="shared" si="0"/>
        <v>1200</v>
      </c>
      <c r="G12" t="s">
        <v>268</v>
      </c>
    </row>
    <row r="13" spans="2:8" x14ac:dyDescent="0.25">
      <c r="B13" s="58">
        <v>45036</v>
      </c>
      <c r="C13" s="58" t="s">
        <v>266</v>
      </c>
      <c r="D13" s="59">
        <v>200</v>
      </c>
      <c r="E13" s="29"/>
      <c r="F13" s="29">
        <f t="shared" si="0"/>
        <v>1400</v>
      </c>
      <c r="G13" t="s">
        <v>268</v>
      </c>
    </row>
    <row r="14" spans="2:8" x14ac:dyDescent="0.25">
      <c r="B14" s="58">
        <v>45036</v>
      </c>
      <c r="C14" s="58" t="s">
        <v>267</v>
      </c>
      <c r="D14" s="59">
        <v>200</v>
      </c>
      <c r="E14" s="29"/>
      <c r="F14" s="29">
        <f t="shared" si="0"/>
        <v>1600</v>
      </c>
      <c r="G14" t="s">
        <v>268</v>
      </c>
    </row>
    <row r="15" spans="2:8" x14ac:dyDescent="0.25">
      <c r="B15" s="59">
        <v>45041</v>
      </c>
      <c r="C15" s="59" t="s">
        <v>374</v>
      </c>
      <c r="D15" s="59">
        <v>2000</v>
      </c>
      <c r="E15" s="29"/>
      <c r="F15" s="29">
        <f t="shared" si="0"/>
        <v>3600</v>
      </c>
      <c r="G15" t="s">
        <v>269</v>
      </c>
    </row>
    <row r="16" spans="2:8" x14ac:dyDescent="0.25">
      <c r="B16" s="27"/>
      <c r="C16" s="30"/>
      <c r="D16" s="30"/>
      <c r="E16" s="30"/>
      <c r="F16" s="30"/>
    </row>
    <row r="17" spans="2:3" x14ac:dyDescent="0.25">
      <c r="B17" s="1"/>
    </row>
    <row r="18" spans="2:3" x14ac:dyDescent="0.25">
      <c r="B18" s="23"/>
      <c r="C18" s="33" t="s">
        <v>240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0F4FB-ACCF-4BF0-B19E-AEA97408C27C}">
  <dimension ref="B2:H82"/>
  <sheetViews>
    <sheetView workbookViewId="0">
      <selection activeCell="H9" sqref="H9"/>
    </sheetView>
  </sheetViews>
  <sheetFormatPr baseColWidth="10" defaultRowHeight="15" x14ac:dyDescent="0.25"/>
  <cols>
    <col min="2" max="2" width="8" customWidth="1"/>
    <col min="3" max="3" width="47.7109375" customWidth="1"/>
    <col min="4" max="4" width="17.7109375" customWidth="1"/>
    <col min="5" max="5" width="16.42578125" customWidth="1"/>
    <col min="7" max="7" width="17" bestFit="1" customWidth="1"/>
  </cols>
  <sheetData>
    <row r="2" spans="2:8" x14ac:dyDescent="0.25">
      <c r="E2" s="1" t="s">
        <v>59</v>
      </c>
      <c r="F2" s="24"/>
      <c r="G2" t="s">
        <v>247</v>
      </c>
    </row>
    <row r="3" spans="2:8" ht="15.75" x14ac:dyDescent="0.25">
      <c r="B3" s="31" t="s">
        <v>0</v>
      </c>
      <c r="C3" s="31" t="s">
        <v>1</v>
      </c>
      <c r="D3" s="31" t="s">
        <v>2</v>
      </c>
      <c r="E3" s="31" t="s">
        <v>3</v>
      </c>
      <c r="F3" s="31" t="s">
        <v>239</v>
      </c>
    </row>
    <row r="4" spans="2:8" x14ac:dyDescent="0.25">
      <c r="B4" s="25"/>
      <c r="C4" s="28"/>
      <c r="D4" s="28"/>
      <c r="E4" s="28"/>
      <c r="F4" s="28"/>
    </row>
    <row r="5" spans="2:8" x14ac:dyDescent="0.25">
      <c r="B5" s="26">
        <v>45048</v>
      </c>
      <c r="C5" s="29" t="s">
        <v>377</v>
      </c>
      <c r="D5" s="29">
        <v>400</v>
      </c>
      <c r="E5" s="29"/>
      <c r="F5" s="29"/>
      <c r="G5" t="s">
        <v>378</v>
      </c>
      <c r="H5" t="s">
        <v>269</v>
      </c>
    </row>
    <row r="6" spans="2:8" x14ac:dyDescent="0.25">
      <c r="B6" s="26">
        <v>45048</v>
      </c>
      <c r="C6" s="29" t="s">
        <v>379</v>
      </c>
      <c r="D6" s="29">
        <v>400</v>
      </c>
      <c r="E6" s="29"/>
      <c r="F6" s="29"/>
      <c r="G6" t="s">
        <v>380</v>
      </c>
      <c r="H6" t="s">
        <v>268</v>
      </c>
    </row>
    <row r="7" spans="2:8" x14ac:dyDescent="0.25">
      <c r="B7" s="26">
        <v>45048</v>
      </c>
      <c r="C7" s="29" t="s">
        <v>266</v>
      </c>
      <c r="D7" s="29">
        <v>400</v>
      </c>
      <c r="E7" s="29"/>
      <c r="F7" s="29"/>
      <c r="G7" t="s">
        <v>380</v>
      </c>
      <c r="H7" t="s">
        <v>268</v>
      </c>
    </row>
    <row r="8" spans="2:8" x14ac:dyDescent="0.25">
      <c r="B8" s="26">
        <v>45050</v>
      </c>
      <c r="C8" s="29" t="s">
        <v>61</v>
      </c>
      <c r="D8" s="29">
        <v>200</v>
      </c>
      <c r="E8" s="29"/>
      <c r="F8" s="29"/>
      <c r="G8" t="s">
        <v>383</v>
      </c>
      <c r="H8" t="s">
        <v>268</v>
      </c>
    </row>
    <row r="9" spans="2:8" x14ac:dyDescent="0.25">
      <c r="B9" s="26">
        <v>45051</v>
      </c>
      <c r="C9" s="29" t="s">
        <v>257</v>
      </c>
      <c r="D9" s="29">
        <v>200</v>
      </c>
      <c r="E9" s="29"/>
      <c r="F9" s="29"/>
      <c r="G9" t="s">
        <v>381</v>
      </c>
      <c r="H9" t="s">
        <v>269</v>
      </c>
    </row>
    <row r="10" spans="2:8" x14ac:dyDescent="0.25">
      <c r="B10" s="26">
        <v>45051</v>
      </c>
      <c r="C10" s="29" t="s">
        <v>382</v>
      </c>
      <c r="D10" s="29">
        <v>200</v>
      </c>
      <c r="E10" s="29"/>
      <c r="F10" s="29"/>
      <c r="G10" t="s">
        <v>383</v>
      </c>
      <c r="H10" t="s">
        <v>269</v>
      </c>
    </row>
    <row r="11" spans="2:8" x14ac:dyDescent="0.25">
      <c r="B11" s="26"/>
      <c r="C11" s="29"/>
      <c r="D11" s="29"/>
      <c r="E11" s="29"/>
      <c r="F11" s="29"/>
    </row>
    <row r="12" spans="2:8" x14ac:dyDescent="0.25">
      <c r="B12" s="26"/>
      <c r="C12" s="29"/>
      <c r="D12" s="29"/>
      <c r="E12" s="29"/>
      <c r="F12" s="29"/>
    </row>
    <row r="13" spans="2:8" x14ac:dyDescent="0.25">
      <c r="B13" s="26"/>
      <c r="C13" s="29"/>
      <c r="D13" s="29"/>
      <c r="E13" s="29"/>
      <c r="F13" s="29"/>
    </row>
    <row r="14" spans="2:8" x14ac:dyDescent="0.25">
      <c r="B14" s="26"/>
      <c r="C14" s="26"/>
      <c r="D14" s="29"/>
      <c r="E14" s="29"/>
      <c r="F14" s="29"/>
    </row>
    <row r="15" spans="2:8" x14ac:dyDescent="0.25">
      <c r="B15" s="26"/>
      <c r="C15" s="26"/>
      <c r="D15" s="29"/>
      <c r="E15" s="29"/>
      <c r="F15" s="29"/>
    </row>
    <row r="16" spans="2:8" x14ac:dyDescent="0.25">
      <c r="B16" s="29"/>
      <c r="C16" s="29"/>
      <c r="D16" s="29"/>
      <c r="E16" s="29"/>
      <c r="F16" s="29"/>
    </row>
    <row r="17" spans="2:6" x14ac:dyDescent="0.25">
      <c r="B17" s="27"/>
      <c r="C17" s="30"/>
      <c r="D17" s="30"/>
      <c r="E17" s="30"/>
      <c r="F17" s="30"/>
    </row>
    <row r="18" spans="2:6" x14ac:dyDescent="0.25">
      <c r="B18" s="1"/>
    </row>
    <row r="39" spans="4:4" x14ac:dyDescent="0.25">
      <c r="D39" t="s">
        <v>259</v>
      </c>
    </row>
    <row r="81" spans="5:5" x14ac:dyDescent="0.25">
      <c r="E81" t="s">
        <v>384</v>
      </c>
    </row>
    <row r="82" spans="5:5" x14ac:dyDescent="0.25">
      <c r="E82" t="s">
        <v>385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Socios</vt:lpstr>
      <vt:lpstr>Enero 2023</vt:lpstr>
      <vt:lpstr>Febrero 2023</vt:lpstr>
      <vt:lpstr>Marzo 2023</vt:lpstr>
      <vt:lpstr>Abril 2023</vt:lpstr>
      <vt:lpstr>Mayo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Tato</cp:lastModifiedBy>
  <dcterms:created xsi:type="dcterms:W3CDTF">2023-04-14T18:09:10Z</dcterms:created>
  <dcterms:modified xsi:type="dcterms:W3CDTF">2023-05-06T15:06:47Z</dcterms:modified>
</cp:coreProperties>
</file>